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brandonfuston/Desktop/Nursery/Price Lists/"/>
    </mc:Choice>
  </mc:AlternateContent>
  <xr:revisionPtr revIDLastSave="0" documentId="13_ncr:1_{2D929EE7-DD63-1149-BB08-D4F3CA3B03A2}" xr6:coauthVersionLast="47" xr6:coauthVersionMax="47" xr10:uidLastSave="{00000000-0000-0000-0000-000000000000}"/>
  <bookViews>
    <workbookView xWindow="2040" yWindow="500" windowWidth="49500" windowHeight="27020" xr2:uid="{CF4327C4-77BB-418A-B3A5-ADB2B4AF831F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1" i="1" l="1"/>
  <c r="H69" i="1"/>
  <c r="I69" i="1" s="1"/>
  <c r="G69" i="1"/>
  <c r="F69" i="1" s="1"/>
  <c r="H16" i="1"/>
  <c r="I16" i="1" s="1"/>
  <c r="H15" i="1"/>
  <c r="I15" i="1" s="1"/>
  <c r="H14" i="1"/>
  <c r="I14" i="1" s="1"/>
  <c r="H13" i="1"/>
  <c r="I13" i="1" s="1"/>
  <c r="H11" i="1"/>
  <c r="I11" i="1" s="1"/>
  <c r="H10" i="1"/>
  <c r="I10" i="1" s="1"/>
  <c r="G16" i="1"/>
  <c r="F16" i="1" s="1"/>
  <c r="G15" i="1"/>
  <c r="F15" i="1" s="1"/>
  <c r="G14" i="1"/>
  <c r="F14" i="1" s="1"/>
  <c r="G13" i="1"/>
  <c r="F13" i="1" s="1"/>
  <c r="G11" i="1"/>
  <c r="F11" i="1" s="1"/>
  <c r="G10" i="1"/>
  <c r="F10" i="1" s="1"/>
  <c r="H186" i="1"/>
  <c r="I186" i="1" s="1"/>
  <c r="G186" i="1"/>
  <c r="F186" i="1" s="1"/>
  <c r="H220" i="1"/>
  <c r="I220" i="1" s="1"/>
  <c r="G220" i="1"/>
  <c r="F220" i="1" s="1"/>
  <c r="H53" i="1"/>
  <c r="I53" i="1" s="1"/>
  <c r="G53" i="1"/>
  <c r="F53" i="1" s="1"/>
  <c r="H65" i="1"/>
  <c r="I65" i="1" s="1"/>
  <c r="G65" i="1"/>
  <c r="F65" i="1" s="1"/>
  <c r="H67" i="1"/>
  <c r="I67" i="1" s="1"/>
  <c r="G67" i="1"/>
  <c r="F67" i="1" s="1"/>
  <c r="H55" i="1"/>
  <c r="I55" i="1" s="1"/>
  <c r="G55" i="1"/>
  <c r="F55" i="1" s="1"/>
  <c r="H57" i="1"/>
  <c r="I57" i="1" s="1"/>
  <c r="G57" i="1"/>
  <c r="F57" i="1" s="1"/>
  <c r="H133" i="1"/>
  <c r="I133" i="1" s="1"/>
  <c r="G133" i="1"/>
  <c r="F133" i="1" s="1"/>
  <c r="I251" i="1" l="1"/>
  <c r="F251" i="1"/>
  <c r="G89" i="1"/>
  <c r="F89" i="1" s="1"/>
  <c r="H89" i="1"/>
  <c r="I89" i="1" s="1"/>
  <c r="H90" i="1"/>
  <c r="I90" i="1" s="1"/>
  <c r="G90" i="1"/>
  <c r="F90" i="1" s="1"/>
  <c r="H204" i="1"/>
  <c r="H237" i="1"/>
  <c r="I237" i="1" s="1"/>
  <c r="H232" i="1"/>
  <c r="H226" i="1"/>
  <c r="I226" i="1" s="1"/>
  <c r="H225" i="1"/>
  <c r="I225" i="1" s="1"/>
  <c r="H219" i="1"/>
  <c r="I219" i="1" s="1"/>
  <c r="H218" i="1"/>
  <c r="H211" i="1"/>
  <c r="I211" i="1" s="1"/>
  <c r="H210" i="1"/>
  <c r="I210" i="1" s="1"/>
  <c r="H198" i="1"/>
  <c r="H192" i="1"/>
  <c r="H185" i="1"/>
  <c r="I185" i="1" s="1"/>
  <c r="H178" i="1"/>
  <c r="I178" i="1" s="1"/>
  <c r="H177" i="1"/>
  <c r="H166" i="1"/>
  <c r="I166" i="1" s="1"/>
  <c r="H160" i="1"/>
  <c r="I160" i="1" s="1"/>
  <c r="H154" i="1"/>
  <c r="I154" i="1" s="1"/>
  <c r="H153" i="1"/>
  <c r="H146" i="1"/>
  <c r="I146" i="1" s="1"/>
  <c r="H145" i="1"/>
  <c r="I145" i="1" s="1"/>
  <c r="H139" i="1"/>
  <c r="H131" i="1"/>
  <c r="H124" i="1"/>
  <c r="H117" i="1"/>
  <c r="H110" i="1"/>
  <c r="I110" i="1" s="1"/>
  <c r="H103" i="1"/>
  <c r="I103" i="1" s="1"/>
  <c r="H96" i="1"/>
  <c r="H73" i="1"/>
  <c r="H63" i="1"/>
  <c r="I63" i="1" s="1"/>
  <c r="H46" i="1"/>
  <c r="I46" i="1" s="1"/>
  <c r="H40" i="1"/>
  <c r="I40" i="1" s="1"/>
  <c r="H29" i="1"/>
  <c r="H34" i="1"/>
  <c r="I34" i="1" s="1"/>
  <c r="H25" i="1"/>
  <c r="I25" i="1" s="1"/>
  <c r="H18" i="1"/>
  <c r="I18" i="1" s="1"/>
  <c r="H26" i="1"/>
  <c r="I26" i="1" s="1"/>
  <c r="H32" i="1"/>
  <c r="H37" i="1"/>
  <c r="H43" i="1"/>
  <c r="I43" i="1" s="1"/>
  <c r="H49" i="1"/>
  <c r="I49" i="1" s="1"/>
  <c r="H60" i="1"/>
  <c r="H70" i="1"/>
  <c r="H78" i="1"/>
  <c r="I78" i="1" s="1"/>
  <c r="H86" i="1"/>
  <c r="I86" i="1" s="1"/>
  <c r="H93" i="1"/>
  <c r="H100" i="1"/>
  <c r="H107" i="1"/>
  <c r="H114" i="1"/>
  <c r="H121" i="1"/>
  <c r="I121" i="1" s="1"/>
  <c r="H128" i="1"/>
  <c r="H136" i="1"/>
  <c r="H143" i="1"/>
  <c r="I143" i="1" s="1"/>
  <c r="H150" i="1"/>
  <c r="H157" i="1"/>
  <c r="I157" i="1" s="1"/>
  <c r="H163" i="1"/>
  <c r="H169" i="1"/>
  <c r="I169" i="1" s="1"/>
  <c r="H174" i="1"/>
  <c r="H182" i="1"/>
  <c r="H189" i="1"/>
  <c r="H195" i="1"/>
  <c r="H201" i="1"/>
  <c r="H205" i="1"/>
  <c r="H215" i="1"/>
  <c r="H222" i="1"/>
  <c r="H229" i="1"/>
  <c r="H235" i="1"/>
  <c r="H236" i="1"/>
  <c r="I236" i="1" s="1"/>
  <c r="H230" i="1"/>
  <c r="H223" i="1"/>
  <c r="H216" i="1"/>
  <c r="H208" i="1"/>
  <c r="I208" i="1" s="1"/>
  <c r="H206" i="1"/>
  <c r="H202" i="1"/>
  <c r="I202" i="1" s="1"/>
  <c r="H196" i="1"/>
  <c r="H190" i="1"/>
  <c r="H183" i="1"/>
  <c r="H175" i="1"/>
  <c r="H170" i="1"/>
  <c r="I170" i="1" s="1"/>
  <c r="H164" i="1"/>
  <c r="I164" i="1" s="1"/>
  <c r="H158" i="1"/>
  <c r="I158" i="1" s="1"/>
  <c r="H151" i="1"/>
  <c r="H137" i="1"/>
  <c r="I137" i="1" s="1"/>
  <c r="H129" i="1"/>
  <c r="H122" i="1"/>
  <c r="I122" i="1" s="1"/>
  <c r="H115" i="1"/>
  <c r="H108" i="1"/>
  <c r="H101" i="1"/>
  <c r="H94" i="1"/>
  <c r="H87" i="1"/>
  <c r="I87" i="1" s="1"/>
  <c r="H81" i="1"/>
  <c r="H79" i="1"/>
  <c r="I79" i="1" s="1"/>
  <c r="H71" i="1"/>
  <c r="H61" i="1"/>
  <c r="H50" i="1"/>
  <c r="I50" i="1" s="1"/>
  <c r="H44" i="1"/>
  <c r="I44" i="1" s="1"/>
  <c r="H38" i="1"/>
  <c r="H33" i="1"/>
  <c r="H27" i="1"/>
  <c r="H19" i="1"/>
  <c r="I19" i="1" s="1"/>
  <c r="H238" i="1"/>
  <c r="I238" i="1" s="1"/>
  <c r="G238" i="1"/>
  <c r="F238" i="1" s="1"/>
  <c r="G226" i="1"/>
  <c r="F226" i="1" s="1"/>
  <c r="G225" i="1"/>
  <c r="F225" i="1" s="1"/>
  <c r="G219" i="1"/>
  <c r="F219" i="1" s="1"/>
  <c r="H212" i="1"/>
  <c r="I212" i="1" s="1"/>
  <c r="G212" i="1"/>
  <c r="F212" i="1" s="1"/>
  <c r="G211" i="1"/>
  <c r="F211" i="1" s="1"/>
  <c r="G185" i="1"/>
  <c r="F185" i="1" s="1"/>
  <c r="H179" i="1"/>
  <c r="I179" i="1" s="1"/>
  <c r="G179" i="1"/>
  <c r="F179" i="1" s="1"/>
  <c r="G178" i="1"/>
  <c r="F178" i="1" s="1"/>
  <c r="G170" i="1"/>
  <c r="F170" i="1" s="1"/>
  <c r="H171" i="1"/>
  <c r="I171" i="1" s="1"/>
  <c r="G171" i="1"/>
  <c r="F171" i="1" s="1"/>
  <c r="G166" i="1"/>
  <c r="F166" i="1" s="1"/>
  <c r="G160" i="1"/>
  <c r="F160" i="1" s="1"/>
  <c r="H159" i="1"/>
  <c r="I159" i="1" s="1"/>
  <c r="G159" i="1"/>
  <c r="F159" i="1" s="1"/>
  <c r="G154" i="1"/>
  <c r="F154" i="1" s="1"/>
  <c r="H147" i="1"/>
  <c r="I147" i="1" s="1"/>
  <c r="G147" i="1"/>
  <c r="F147" i="1" s="1"/>
  <c r="H138" i="1"/>
  <c r="I138" i="1" s="1"/>
  <c r="G138" i="1"/>
  <c r="F138" i="1" s="1"/>
  <c r="H132" i="1"/>
  <c r="I132" i="1" s="1"/>
  <c r="G132" i="1"/>
  <c r="F132" i="1" s="1"/>
  <c r="H125" i="1"/>
  <c r="I125" i="1" s="1"/>
  <c r="G125" i="1"/>
  <c r="F125" i="1" s="1"/>
  <c r="H118" i="1"/>
  <c r="I118" i="1" s="1"/>
  <c r="G118" i="1"/>
  <c r="F118" i="1" s="1"/>
  <c r="H111" i="1"/>
  <c r="I111" i="1" s="1"/>
  <c r="G111" i="1"/>
  <c r="F111" i="1" s="1"/>
  <c r="H104" i="1"/>
  <c r="I104" i="1" s="1"/>
  <c r="G104" i="1"/>
  <c r="F104" i="1" s="1"/>
  <c r="H97" i="1"/>
  <c r="I97" i="1" s="1"/>
  <c r="G97" i="1"/>
  <c r="F97" i="1" s="1"/>
  <c r="H84" i="1"/>
  <c r="I84" i="1" s="1"/>
  <c r="G84" i="1"/>
  <c r="F84" i="1" s="1"/>
  <c r="H75" i="1"/>
  <c r="I75" i="1" s="1"/>
  <c r="G75" i="1"/>
  <c r="F75" i="1" s="1"/>
  <c r="G63" i="1"/>
  <c r="F63" i="1" s="1"/>
  <c r="G26" i="1"/>
  <c r="F26" i="1" s="1"/>
  <c r="G25" i="1"/>
  <c r="F25" i="1" s="1"/>
  <c r="G40" i="1"/>
  <c r="F40" i="1" s="1"/>
  <c r="G34" i="1"/>
  <c r="F34" i="1" s="1"/>
  <c r="H88" i="1"/>
  <c r="I88" i="1" s="1"/>
  <c r="G237" i="1"/>
  <c r="F237" i="1" s="1"/>
  <c r="G236" i="1"/>
  <c r="F236" i="1" s="1"/>
  <c r="G210" i="1"/>
  <c r="F210" i="1" s="1"/>
  <c r="H209" i="1"/>
  <c r="I209" i="1" s="1"/>
  <c r="G209" i="1"/>
  <c r="F209" i="1" s="1"/>
  <c r="G208" i="1"/>
  <c r="F208" i="1" s="1"/>
  <c r="G202" i="1"/>
  <c r="F202" i="1" s="1"/>
  <c r="I201" i="1"/>
  <c r="G201" i="1"/>
  <c r="F201" i="1" s="1"/>
  <c r="H200" i="1"/>
  <c r="I200" i="1" s="1"/>
  <c r="G200" i="1"/>
  <c r="F200" i="1" s="1"/>
  <c r="H184" i="1"/>
  <c r="I184" i="1" s="1"/>
  <c r="G184" i="1"/>
  <c r="F184" i="1" s="1"/>
  <c r="H173" i="1"/>
  <c r="I173" i="1" s="1"/>
  <c r="G173" i="1"/>
  <c r="F173" i="1" s="1"/>
  <c r="G169" i="1"/>
  <c r="F169" i="1" s="1"/>
  <c r="H168" i="1"/>
  <c r="I168" i="1" s="1"/>
  <c r="G168" i="1"/>
  <c r="F168" i="1" s="1"/>
  <c r="H165" i="1"/>
  <c r="I165" i="1" s="1"/>
  <c r="G165" i="1"/>
  <c r="F165" i="1" s="1"/>
  <c r="G146" i="1"/>
  <c r="F146" i="1" s="1"/>
  <c r="H141" i="1"/>
  <c r="I141" i="1" s="1"/>
  <c r="G141" i="1"/>
  <c r="F141" i="1" s="1"/>
  <c r="H149" i="1"/>
  <c r="I149" i="1" s="1"/>
  <c r="G149" i="1"/>
  <c r="F149" i="1" s="1"/>
  <c r="H156" i="1"/>
  <c r="I156" i="1" s="1"/>
  <c r="G156" i="1"/>
  <c r="F156" i="1" s="1"/>
  <c r="G164" i="1"/>
  <c r="F164" i="1" s="1"/>
  <c r="G158" i="1"/>
  <c r="F158" i="1" s="1"/>
  <c r="G157" i="1"/>
  <c r="F157" i="1" s="1"/>
  <c r="G145" i="1"/>
  <c r="F145" i="1" s="1"/>
  <c r="H144" i="1"/>
  <c r="I144" i="1" s="1"/>
  <c r="G144" i="1"/>
  <c r="F144" i="1" s="1"/>
  <c r="G143" i="1"/>
  <c r="F143" i="1" s="1"/>
  <c r="H142" i="1"/>
  <c r="I142" i="1" s="1"/>
  <c r="G142" i="1"/>
  <c r="F142" i="1" s="1"/>
  <c r="G137" i="1"/>
  <c r="F137" i="1" s="1"/>
  <c r="H113" i="1"/>
  <c r="I113" i="1" s="1"/>
  <c r="G113" i="1"/>
  <c r="F113" i="1" s="1"/>
  <c r="H123" i="1"/>
  <c r="I123" i="1" s="1"/>
  <c r="G123" i="1"/>
  <c r="F123" i="1" s="1"/>
  <c r="G122" i="1"/>
  <c r="F122" i="1" s="1"/>
  <c r="G121" i="1"/>
  <c r="F121" i="1" s="1"/>
  <c r="H120" i="1"/>
  <c r="I120" i="1" s="1"/>
  <c r="G120" i="1"/>
  <c r="F120" i="1" s="1"/>
  <c r="G110" i="1"/>
  <c r="F110" i="1" s="1"/>
  <c r="G103" i="1"/>
  <c r="F103" i="1" s="1"/>
  <c r="G46" i="1"/>
  <c r="F46" i="1" s="1"/>
  <c r="H23" i="1"/>
  <c r="I23" i="1" s="1"/>
  <c r="H21" i="1"/>
  <c r="I21" i="1" s="1"/>
  <c r="H22" i="1"/>
  <c r="I22" i="1" s="1"/>
  <c r="G23" i="1"/>
  <c r="F23" i="1" s="1"/>
  <c r="G22" i="1"/>
  <c r="F22" i="1" s="1"/>
  <c r="H76" i="1"/>
  <c r="I76" i="1" s="1"/>
  <c r="H77" i="1"/>
  <c r="I77" i="1" s="1"/>
  <c r="H83" i="1"/>
  <c r="I83" i="1" s="1"/>
  <c r="G83" i="1"/>
  <c r="F83" i="1" s="1"/>
  <c r="G43" i="1"/>
  <c r="F43" i="1" s="1"/>
  <c r="H51" i="1"/>
  <c r="I51" i="1" s="1"/>
  <c r="H48" i="1"/>
  <c r="I48" i="1" s="1"/>
  <c r="H45" i="1"/>
  <c r="I45" i="1" s="1"/>
  <c r="H42" i="1"/>
  <c r="I42" i="1" s="1"/>
  <c r="H20" i="1"/>
  <c r="I20" i="1" s="1"/>
  <c r="H36" i="1"/>
  <c r="I36" i="1" s="1"/>
  <c r="G36" i="1"/>
  <c r="F36" i="1" s="1"/>
  <c r="H62" i="1"/>
  <c r="I62" i="1" s="1"/>
  <c r="G62" i="1"/>
  <c r="F62" i="1" s="1"/>
  <c r="G88" i="1"/>
  <c r="F88" i="1" s="1"/>
  <c r="G87" i="1"/>
  <c r="F87" i="1" s="1"/>
  <c r="G86" i="1"/>
  <c r="F86" i="1" s="1"/>
  <c r="G79" i="1"/>
  <c r="F79" i="1" s="1"/>
  <c r="G78" i="1"/>
  <c r="F78" i="1" s="1"/>
  <c r="G77" i="1"/>
  <c r="F77" i="1" s="1"/>
  <c r="G76" i="1"/>
  <c r="F76" i="1" s="1"/>
  <c r="G51" i="1"/>
  <c r="F51" i="1" s="1"/>
  <c r="G50" i="1"/>
  <c r="F50" i="1" s="1"/>
  <c r="G49" i="1"/>
  <c r="F49" i="1" s="1"/>
  <c r="G48" i="1"/>
  <c r="F48" i="1" s="1"/>
  <c r="G45" i="1"/>
  <c r="F45" i="1" s="1"/>
  <c r="G44" i="1"/>
  <c r="F44" i="1" s="1"/>
  <c r="G21" i="1"/>
  <c r="F21" i="1" s="1"/>
  <c r="G20" i="1"/>
  <c r="F20" i="1" s="1"/>
  <c r="G19" i="1"/>
  <c r="F19" i="1" s="1"/>
  <c r="G18" i="1"/>
  <c r="F18" i="1" s="1"/>
  <c r="G42" i="1"/>
  <c r="F42" i="1" s="1"/>
  <c r="H130" i="1" l="1"/>
  <c r="I130" i="1" s="1"/>
  <c r="G130" i="1"/>
  <c r="F130" i="1" s="1"/>
  <c r="I235" i="1"/>
  <c r="G235" i="1"/>
  <c r="F235" i="1" s="1"/>
  <c r="H234" i="1"/>
  <c r="I234" i="1" s="1"/>
  <c r="G234" i="1"/>
  <c r="F234" i="1" s="1"/>
  <c r="H224" i="1"/>
  <c r="I224" i="1" s="1"/>
  <c r="I223" i="1"/>
  <c r="I222" i="1"/>
  <c r="G224" i="1"/>
  <c r="F224" i="1" s="1"/>
  <c r="I192" i="1"/>
  <c r="G192" i="1"/>
  <c r="F192" i="1" s="1"/>
  <c r="I177" i="1"/>
  <c r="I163" i="1"/>
  <c r="G163" i="1"/>
  <c r="F163" i="1" s="1"/>
  <c r="I153" i="1"/>
  <c r="G153" i="1"/>
  <c r="F153" i="1" s="1"/>
  <c r="I136" i="1"/>
  <c r="G136" i="1"/>
  <c r="F136" i="1" s="1"/>
  <c r="H135" i="1"/>
  <c r="I135" i="1" s="1"/>
  <c r="G135" i="1"/>
  <c r="F135" i="1" s="1"/>
  <c r="H116" i="1"/>
  <c r="I116" i="1" s="1"/>
  <c r="I115" i="1"/>
  <c r="I114" i="1"/>
  <c r="H82" i="1"/>
  <c r="I82" i="1" s="1"/>
  <c r="I81" i="1"/>
  <c r="I70" i="1"/>
  <c r="G70" i="1"/>
  <c r="F70" i="1" s="1"/>
  <c r="I61" i="1"/>
  <c r="I60" i="1"/>
  <c r="H59" i="1"/>
  <c r="I59" i="1" s="1"/>
  <c r="I73" i="1"/>
  <c r="G73" i="1"/>
  <c r="F73" i="1" s="1"/>
  <c r="H72" i="1"/>
  <c r="I72" i="1" s="1"/>
  <c r="G72" i="1"/>
  <c r="F72" i="1" s="1"/>
  <c r="I71" i="1"/>
  <c r="G71" i="1"/>
  <c r="F71" i="1" s="1"/>
  <c r="I33" i="1"/>
  <c r="H31" i="1"/>
  <c r="H39" i="1"/>
  <c r="I39" i="1" s="1"/>
  <c r="I37" i="1"/>
  <c r="G39" i="1"/>
  <c r="F39" i="1" s="1"/>
  <c r="I232" i="1"/>
  <c r="G232" i="1"/>
  <c r="F232" i="1" s="1"/>
  <c r="H231" i="1"/>
  <c r="I231" i="1" s="1"/>
  <c r="G231" i="1"/>
  <c r="F231" i="1" s="1"/>
  <c r="H181" i="1"/>
  <c r="I96" i="1"/>
  <c r="I198" i="1"/>
  <c r="I218" i="1"/>
  <c r="H217" i="1"/>
  <c r="I217" i="1" s="1"/>
  <c r="H197" i="1"/>
  <c r="I197" i="1" s="1"/>
  <c r="H176" i="1"/>
  <c r="I176" i="1" s="1"/>
  <c r="H152" i="1"/>
  <c r="I152" i="1" s="1"/>
  <c r="H109" i="1"/>
  <c r="I109" i="1" s="1"/>
  <c r="H102" i="1"/>
  <c r="I102" i="1" s="1"/>
  <c r="H95" i="1"/>
  <c r="I95" i="1" s="1"/>
  <c r="I38" i="1"/>
  <c r="I151" i="1"/>
  <c r="I175" i="1"/>
  <c r="I196" i="1"/>
  <c r="I195" i="1"/>
  <c r="I174" i="1"/>
  <c r="I150" i="1"/>
  <c r="H194" i="1"/>
  <c r="I194" i="1" s="1"/>
  <c r="H162" i="1"/>
  <c r="I162" i="1" s="1"/>
  <c r="G223" i="1"/>
  <c r="F223" i="1" s="1"/>
  <c r="G222" i="1"/>
  <c r="F222" i="1" s="1"/>
  <c r="G218" i="1"/>
  <c r="F218" i="1" s="1"/>
  <c r="G217" i="1"/>
  <c r="F217" i="1" s="1"/>
  <c r="G198" i="1"/>
  <c r="F198" i="1" s="1"/>
  <c r="G197" i="1"/>
  <c r="F197" i="1" s="1"/>
  <c r="G196" i="1"/>
  <c r="F196" i="1" s="1"/>
  <c r="G195" i="1"/>
  <c r="F195" i="1" s="1"/>
  <c r="G194" i="1"/>
  <c r="F194" i="1" s="1"/>
  <c r="G176" i="1"/>
  <c r="F176" i="1" s="1"/>
  <c r="G175" i="1"/>
  <c r="F175" i="1" s="1"/>
  <c r="G174" i="1"/>
  <c r="F174" i="1" s="1"/>
  <c r="G177" i="1"/>
  <c r="F177" i="1" s="1"/>
  <c r="G162" i="1"/>
  <c r="F162" i="1" s="1"/>
  <c r="G152" i="1"/>
  <c r="F152" i="1" s="1"/>
  <c r="G151" i="1"/>
  <c r="F151" i="1" s="1"/>
  <c r="G150" i="1"/>
  <c r="F150" i="1" s="1"/>
  <c r="G114" i="1"/>
  <c r="F114" i="1" s="1"/>
  <c r="G109" i="1"/>
  <c r="F109" i="1" s="1"/>
  <c r="G102" i="1"/>
  <c r="F102" i="1" s="1"/>
  <c r="G96" i="1"/>
  <c r="F96" i="1" s="1"/>
  <c r="G95" i="1"/>
  <c r="F95" i="1" s="1"/>
  <c r="G38" i="1"/>
  <c r="F38" i="1" s="1"/>
  <c r="G37" i="1"/>
  <c r="F37" i="1" s="1"/>
  <c r="G61" i="1"/>
  <c r="F61" i="1" s="1"/>
  <c r="G60" i="1"/>
  <c r="F60" i="1" s="1"/>
  <c r="G59" i="1"/>
  <c r="F59" i="1" s="1"/>
  <c r="G82" i="1"/>
  <c r="F82" i="1" s="1"/>
  <c r="G81" i="1"/>
  <c r="F81" i="1" s="1"/>
  <c r="G116" i="1"/>
  <c r="F116" i="1" s="1"/>
  <c r="G115" i="1"/>
  <c r="F115" i="1" s="1"/>
  <c r="H28" i="1"/>
  <c r="G33" i="1"/>
  <c r="F33" i="1" s="1"/>
  <c r="I129" i="1"/>
  <c r="G129" i="1"/>
  <c r="F129" i="1" s="1"/>
  <c r="I108" i="1"/>
  <c r="G108" i="1"/>
  <c r="F108" i="1" s="1"/>
  <c r="I101" i="1"/>
  <c r="G101" i="1"/>
  <c r="F101" i="1" s="1"/>
  <c r="I128" i="1" l="1"/>
  <c r="G128" i="1"/>
  <c r="F128" i="1" s="1"/>
  <c r="I107" i="1"/>
  <c r="G107" i="1"/>
  <c r="F107" i="1" s="1"/>
  <c r="I100" i="1"/>
  <c r="G100" i="1"/>
  <c r="F100" i="1" s="1"/>
  <c r="I29" i="1"/>
  <c r="G29" i="1"/>
  <c r="F29" i="1" s="1"/>
  <c r="E9" i="1" l="1"/>
  <c r="I229" i="1"/>
  <c r="I230" i="1"/>
  <c r="H228" i="1"/>
  <c r="I228" i="1" s="1"/>
  <c r="I215" i="1"/>
  <c r="H214" i="1"/>
  <c r="I214" i="1" s="1"/>
  <c r="H191" i="1"/>
  <c r="I191" i="1" s="1"/>
  <c r="I189" i="1"/>
  <c r="H188" i="1"/>
  <c r="I188" i="1" s="1"/>
  <c r="I183" i="1"/>
  <c r="I182" i="1"/>
  <c r="H127" i="1"/>
  <c r="I127" i="1" s="1"/>
  <c r="H106" i="1"/>
  <c r="I106" i="1" s="1"/>
  <c r="H99" i="1"/>
  <c r="I99" i="1" s="1"/>
  <c r="H92" i="1"/>
  <c r="I92" i="1" s="1"/>
  <c r="I93" i="1" l="1"/>
  <c r="I27" i="1"/>
  <c r="I216" i="1"/>
  <c r="I190" i="1"/>
  <c r="I94" i="1"/>
  <c r="I28" i="1"/>
  <c r="I32" i="1"/>
  <c r="I31" i="1"/>
  <c r="I181" i="1"/>
  <c r="G27" i="1"/>
  <c r="F27" i="1" s="1"/>
  <c r="G28" i="1"/>
  <c r="F28" i="1" s="1"/>
  <c r="G92" i="1"/>
  <c r="F92" i="1" s="1"/>
  <c r="G93" i="1"/>
  <c r="F93" i="1" s="1"/>
  <c r="G94" i="1"/>
  <c r="F94" i="1" s="1"/>
  <c r="G99" i="1"/>
  <c r="F99" i="1" s="1"/>
  <c r="G106" i="1"/>
  <c r="F106" i="1" s="1"/>
  <c r="G127" i="1"/>
  <c r="F127" i="1" s="1"/>
  <c r="G181" i="1"/>
  <c r="F181" i="1" s="1"/>
  <c r="G182" i="1"/>
  <c r="F182" i="1" s="1"/>
  <c r="G183" i="1"/>
  <c r="F183" i="1" s="1"/>
  <c r="G188" i="1"/>
  <c r="F188" i="1" s="1"/>
  <c r="G189" i="1"/>
  <c r="F189" i="1" s="1"/>
  <c r="G190" i="1"/>
  <c r="F190" i="1" s="1"/>
  <c r="G191" i="1"/>
  <c r="F191" i="1" s="1"/>
  <c r="G214" i="1"/>
  <c r="F214" i="1" s="1"/>
  <c r="G215" i="1"/>
  <c r="F215" i="1" s="1"/>
  <c r="G216" i="1"/>
  <c r="F216" i="1" s="1"/>
  <c r="G228" i="1"/>
  <c r="F228" i="1" s="1"/>
  <c r="G229" i="1"/>
  <c r="F229" i="1" s="1"/>
  <c r="G230" i="1"/>
  <c r="F230" i="1" s="1"/>
  <c r="G242" i="1"/>
  <c r="F242" i="1" s="1"/>
  <c r="G243" i="1"/>
  <c r="F243" i="1" s="1"/>
  <c r="G244" i="1"/>
  <c r="F244" i="1" s="1"/>
  <c r="G245" i="1"/>
  <c r="F245" i="1" s="1"/>
  <c r="G247" i="1"/>
  <c r="F247" i="1" s="1"/>
  <c r="G248" i="1"/>
  <c r="F248" i="1" s="1"/>
  <c r="G249" i="1"/>
  <c r="F249" i="1" s="1"/>
  <c r="G32" i="1"/>
  <c r="F32" i="1" s="1"/>
  <c r="G31" i="1"/>
  <c r="F31" i="1" s="1"/>
  <c r="F9" i="1" l="1"/>
  <c r="I9" i="1" l="1"/>
</calcChain>
</file>

<file path=xl/sharedStrings.xml><?xml version="1.0" encoding="utf-8"?>
<sst xmlns="http://schemas.openxmlformats.org/spreadsheetml/2006/main" count="602" uniqueCount="83">
  <si>
    <t>1.75"</t>
  </si>
  <si>
    <t>2"</t>
  </si>
  <si>
    <t>2.5"</t>
  </si>
  <si>
    <t>1.5"</t>
  </si>
  <si>
    <t>3"</t>
  </si>
  <si>
    <t>CYPRESS, BALD</t>
  </si>
  <si>
    <t>PEAR, CLEVELAND SELECT</t>
  </si>
  <si>
    <t>Variety</t>
  </si>
  <si>
    <t>Size</t>
  </si>
  <si>
    <t>PEAR, BRADFORD</t>
  </si>
  <si>
    <t>Limited</t>
  </si>
  <si>
    <t>BIRCH, RIVER (TREE FORM - NIGRA)</t>
  </si>
  <si>
    <t>4'  -  1 yr</t>
  </si>
  <si>
    <t>3'  -  1 yr.</t>
  </si>
  <si>
    <t>5'  -  1 yr</t>
  </si>
  <si>
    <t>6314 Great Falls Rd. Rock Island, TN 38581</t>
  </si>
  <si>
    <t>Order Qty.</t>
  </si>
  <si>
    <t>Order $ Total</t>
  </si>
  <si>
    <t>% of Truckload Total</t>
  </si>
  <si>
    <t>Price Ea.</t>
  </si>
  <si>
    <t>Bareroot Liners</t>
  </si>
  <si>
    <t>Availability</t>
  </si>
  <si>
    <t>3/4" 2 yr.</t>
  </si>
  <si>
    <t>1" 2yr.</t>
  </si>
  <si>
    <t>1 1/4"  2yr.</t>
  </si>
  <si>
    <t>6'  -  1 yr</t>
  </si>
  <si>
    <t>SYCAMORE, EXCLAMATION!</t>
  </si>
  <si>
    <t>MAPLE,  AUTUMN BLAZE</t>
  </si>
  <si>
    <t>MAPLE,  BRANDYWINE</t>
  </si>
  <si>
    <t>MAPLE,  OCTOBER GLORY</t>
  </si>
  <si>
    <t>MAPLE,  SUN VALLEY</t>
  </si>
  <si>
    <t>Web: www.fustonsnursery.com      Email: fustonsnsy@benlomand.net</t>
  </si>
  <si>
    <t>CHERRY, KWANZAN</t>
  </si>
  <si>
    <t>ELM, PRINCETON</t>
  </si>
  <si>
    <t>MAPLE, RED</t>
  </si>
  <si>
    <t>OAK, PIN</t>
  </si>
  <si>
    <t>OAK, SHUMARDII</t>
  </si>
  <si>
    <t>OAK, WILLOW</t>
  </si>
  <si>
    <t>POPULAR, TULIP</t>
  </si>
  <si>
    <t>SWEETGUM, NATIVE</t>
  </si>
  <si>
    <t>SYCAMORE, BLOODGOOD</t>
  </si>
  <si>
    <t>Sold Out</t>
  </si>
  <si>
    <t>BLACKGUM, NATIVE</t>
  </si>
  <si>
    <t>Available</t>
  </si>
  <si>
    <t>CRABAPPLE, PROFUSION</t>
  </si>
  <si>
    <t>OAK, NORTHERN RED</t>
  </si>
  <si>
    <t>ZELKOVA, GREEN VASE</t>
  </si>
  <si>
    <t>BIRCH, RIVER (CLUMP - NIGRA)</t>
  </si>
  <si>
    <t>5'</t>
  </si>
  <si>
    <t>6'</t>
  </si>
  <si>
    <t>7'</t>
  </si>
  <si>
    <t>8'</t>
  </si>
  <si>
    <t>CHERRY, AKEBONO</t>
  </si>
  <si>
    <t>CHERRY, OKAME</t>
  </si>
  <si>
    <t>DOGWOOD, KOUSA</t>
  </si>
  <si>
    <t>MAGNOLIA, SWEET BAY  - CLUMP</t>
  </si>
  <si>
    <t>MAPLE, RED SUNSET</t>
  </si>
  <si>
    <t>OAK, SHINGLE</t>
  </si>
  <si>
    <t>OAK, SWAMP WHITE</t>
  </si>
  <si>
    <t>REDBUD, EASTERN</t>
  </si>
  <si>
    <t>REDBUD, FOREST PANSY</t>
  </si>
  <si>
    <t>REDWOOD, DAWN</t>
  </si>
  <si>
    <t>1.25"</t>
  </si>
  <si>
    <t>10'</t>
  </si>
  <si>
    <t>12'</t>
  </si>
  <si>
    <t>OAK, SCARLET</t>
  </si>
  <si>
    <t>3.5"</t>
  </si>
  <si>
    <t>1"</t>
  </si>
  <si>
    <t xml:space="preserve"> </t>
  </si>
  <si>
    <t>4"</t>
  </si>
  <si>
    <t>Liimited</t>
  </si>
  <si>
    <t>Phone : 931-235-3248 (Brandon's Cell Phone)</t>
  </si>
  <si>
    <t xml:space="preserve">     Fall 2025 &amp; Spring 2026 Price List</t>
  </si>
  <si>
    <t>Updated 9/1/25</t>
  </si>
  <si>
    <t>CRABAPPLE, PRARIE FIRE</t>
  </si>
  <si>
    <t>CRABAPPLE, DONALD WYMAN</t>
  </si>
  <si>
    <t>CRABAPPLE, ROBINSON</t>
  </si>
  <si>
    <t>CRABAPPLE, ROYAL RAINDROPS</t>
  </si>
  <si>
    <t>CHERRY, YOSHINO</t>
  </si>
  <si>
    <t>3'</t>
  </si>
  <si>
    <t>4'</t>
  </si>
  <si>
    <t>ARBORVITAE, EMERALD GREEN (10g Container)</t>
  </si>
  <si>
    <t>ARBORVITAE, GREEN GIANT (10g Container)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</si>
</sst>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#,##0.00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2"/>
      <name val="Arial"/>
      <family val="2"/>
    </font>
    <font>
      <b/>
      <i/>
      <sz val="14"/>
      <color indexed="12"/>
      <name val="Arial"/>
      <family val="2"/>
    </font>
    <font>
      <b/>
      <i/>
      <sz val="24"/>
      <name val="Arial"/>
      <family val="2"/>
    </font>
    <font>
      <b/>
      <sz val="10"/>
      <color indexed="12"/>
      <name val="Arial"/>
      <family val="2"/>
    </font>
    <font>
      <b/>
      <sz val="12"/>
      <color indexed="17"/>
      <name val="Arial"/>
      <family val="2"/>
    </font>
    <font>
      <b/>
      <i/>
      <sz val="14"/>
      <color indexed="17"/>
      <name val="Arial"/>
      <family val="2"/>
    </font>
    <font>
      <b/>
      <i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12"/>
      <color indexed="16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b/>
      <sz val="16"/>
      <color rgb="FF008000"/>
      <name val="Arial"/>
      <family val="2"/>
    </font>
    <font>
      <b/>
      <sz val="12"/>
      <color rgb="FF008000"/>
      <name val="Arial"/>
      <family val="2"/>
    </font>
    <font>
      <b/>
      <sz val="11"/>
      <color rgb="FF008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2"/>
      <color rgb="FFC00000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  <font>
      <b/>
      <u/>
      <sz val="18"/>
      <color theme="1"/>
      <name val="Arial"/>
      <family val="2"/>
    </font>
    <font>
      <b/>
      <i/>
      <sz val="14"/>
      <color rgb="FF008000"/>
      <name val="Arial"/>
      <family val="2"/>
    </font>
    <font>
      <sz val="11"/>
      <color theme="1"/>
      <name val="Arial"/>
      <family val="2"/>
    </font>
    <font>
      <b/>
      <sz val="11"/>
      <color rgb="FF008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8" fillId="0" borderId="0" xfId="0" applyFont="1"/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/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  <xf numFmtId="0" fontId="11" fillId="0" borderId="0" xfId="0" applyFont="1"/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4" fontId="11" fillId="0" borderId="0" xfId="1" applyFont="1" applyBorder="1" applyAlignment="1">
      <alignment horizontal="center"/>
    </xf>
    <xf numFmtId="49" fontId="11" fillId="0" borderId="0" xfId="0" applyNumberFormat="1" applyFont="1"/>
    <xf numFmtId="165" fontId="0" fillId="0" borderId="0" xfId="1" applyNumberFormat="1" applyFont="1"/>
    <xf numFmtId="165" fontId="7" fillId="0" borderId="0" xfId="1" applyNumberFormat="1" applyFont="1"/>
    <xf numFmtId="165" fontId="6" fillId="0" borderId="0" xfId="1" applyNumberFormat="1" applyFont="1" applyAlignment="1">
      <alignment horizontal="center" vertical="center"/>
    </xf>
    <xf numFmtId="165" fontId="11" fillId="0" borderId="0" xfId="1" applyNumberFormat="1" applyFont="1" applyBorder="1"/>
    <xf numFmtId="165" fontId="11" fillId="0" borderId="0" xfId="1" applyNumberFormat="1" applyFont="1"/>
    <xf numFmtId="165" fontId="6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9" fontId="11" fillId="0" borderId="0" xfId="2" applyFont="1"/>
    <xf numFmtId="9" fontId="0" fillId="0" borderId="0" xfId="2" applyFont="1"/>
    <xf numFmtId="1" fontId="14" fillId="0" borderId="0" xfId="1" applyNumberFormat="1" applyFont="1" applyAlignment="1">
      <alignment horizontal="center"/>
    </xf>
    <xf numFmtId="1" fontId="15" fillId="0" borderId="0" xfId="1" applyNumberFormat="1" applyFont="1" applyAlignment="1">
      <alignment horizontal="center"/>
    </xf>
    <xf numFmtId="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44" fontId="19" fillId="0" borderId="0" xfId="1" applyFont="1" applyAlignment="1">
      <alignment horizontal="center"/>
    </xf>
    <xf numFmtId="44" fontId="16" fillId="0" borderId="0" xfId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0" xfId="1" applyNumberFormat="1" applyFont="1" applyAlignment="1" applyProtection="1">
      <alignment horizontal="center"/>
      <protection locked="0"/>
    </xf>
    <xf numFmtId="1" fontId="13" fillId="0" borderId="0" xfId="0" applyNumberFormat="1" applyFont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9" fontId="19" fillId="0" borderId="0" xfId="1" applyNumberFormat="1" applyFont="1" applyAlignment="1">
      <alignment horizontal="center"/>
    </xf>
    <xf numFmtId="9" fontId="18" fillId="0" borderId="0" xfId="2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44" fontId="22" fillId="0" borderId="0" xfId="1" applyFont="1" applyAlignment="1">
      <alignment horizontal="center"/>
    </xf>
    <xf numFmtId="44" fontId="22" fillId="0" borderId="0" xfId="1" applyFont="1"/>
    <xf numFmtId="0" fontId="22" fillId="0" borderId="0" xfId="0" applyFont="1"/>
    <xf numFmtId="49" fontId="24" fillId="0" borderId="2" xfId="0" applyNumberFormat="1" applyFont="1" applyBorder="1" applyAlignment="1">
      <alignment horizontal="center"/>
    </xf>
    <xf numFmtId="49" fontId="24" fillId="0" borderId="3" xfId="0" applyNumberFormat="1" applyFont="1" applyBorder="1"/>
    <xf numFmtId="49" fontId="24" fillId="0" borderId="0" xfId="0" applyNumberFormat="1" applyFont="1" applyAlignment="1">
      <alignment horizontal="center"/>
    </xf>
    <xf numFmtId="44" fontId="24" fillId="0" borderId="0" xfId="0" applyNumberFormat="1" applyFont="1" applyAlignment="1">
      <alignment horizontal="center"/>
    </xf>
    <xf numFmtId="1" fontId="14" fillId="0" borderId="0" xfId="0" applyNumberFormat="1" applyFont="1" applyAlignment="1" applyProtection="1">
      <alignment horizontal="center"/>
      <protection locked="0"/>
    </xf>
    <xf numFmtId="165" fontId="12" fillId="0" borderId="0" xfId="0" applyNumberFormat="1" applyFont="1" applyAlignment="1">
      <alignment horizontal="center"/>
    </xf>
    <xf numFmtId="165" fontId="24" fillId="0" borderId="0" xfId="0" applyNumberFormat="1" applyFont="1"/>
    <xf numFmtId="9" fontId="24" fillId="0" borderId="0" xfId="0" applyNumberFormat="1" applyFont="1"/>
    <xf numFmtId="9" fontId="19" fillId="0" borderId="0" xfId="0" applyNumberFormat="1" applyFont="1" applyAlignment="1">
      <alignment horizontal="center"/>
    </xf>
    <xf numFmtId="0" fontId="24" fillId="0" borderId="0" xfId="0" applyFont="1"/>
    <xf numFmtId="44" fontId="24" fillId="0" borderId="0" xfId="0" applyNumberFormat="1" applyFont="1"/>
    <xf numFmtId="49" fontId="24" fillId="0" borderId="4" xfId="0" applyNumberFormat="1" applyFont="1" applyBorder="1" applyAlignment="1">
      <alignment horizontal="center"/>
    </xf>
    <xf numFmtId="49" fontId="24" fillId="0" borderId="5" xfId="0" applyNumberFormat="1" applyFont="1" applyBorder="1"/>
    <xf numFmtId="1" fontId="23" fillId="0" borderId="0" xfId="1" applyNumberFormat="1" applyFont="1" applyAlignment="1" applyProtection="1">
      <alignment horizontal="center"/>
      <protection locked="0"/>
    </xf>
    <xf numFmtId="1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49" fontId="24" fillId="0" borderId="0" xfId="0" applyNumberFormat="1" applyFont="1" applyBorder="1"/>
    <xf numFmtId="1" fontId="25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 vertical="center"/>
    </xf>
    <xf numFmtId="165" fontId="25" fillId="0" borderId="0" xfId="1" applyNumberFormat="1" applyFont="1" applyAlignment="1">
      <alignment horizontal="center" vertical="center"/>
    </xf>
    <xf numFmtId="9" fontId="26" fillId="0" borderId="0" xfId="2" applyFont="1"/>
    <xf numFmtId="9" fontId="25" fillId="0" borderId="0" xfId="0" applyNumberFormat="1" applyFont="1" applyAlignment="1">
      <alignment horizontal="center" vertical="center"/>
    </xf>
    <xf numFmtId="0" fontId="26" fillId="0" borderId="0" xfId="0" applyFont="1"/>
    <xf numFmtId="1" fontId="25" fillId="0" borderId="0" xfId="0" applyNumberFormat="1" applyFont="1" applyAlignment="1">
      <alignment horizontal="left"/>
    </xf>
    <xf numFmtId="44" fontId="25" fillId="0" borderId="0" xfId="0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8</xdr:col>
      <xdr:colOff>1114425</xdr:colOff>
      <xdr:row>2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18206D3-8E02-4710-9484-0D312EB50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0" y="0"/>
          <a:ext cx="17145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295274</xdr:colOff>
      <xdr:row>0</xdr:row>
      <xdr:rowOff>51304</xdr:rowOff>
    </xdr:from>
    <xdr:to>
      <xdr:col>5</xdr:col>
      <xdr:colOff>885824</xdr:colOff>
      <xdr:row>1</xdr:row>
      <xdr:rowOff>201700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ADF3B50-6715-49B8-80B6-29EBAE17C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1474" y="51304"/>
          <a:ext cx="7118350" cy="110289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1</xdr:col>
      <xdr:colOff>646324</xdr:colOff>
      <xdr:row>2</xdr:row>
      <xdr:rowOff>152519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60F7371-9788-4D8F-934F-D5F95CB20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0"/>
          <a:ext cx="1713124" cy="13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C35CF-4D32-4488-B0F7-B8A805DBDC4B}">
  <sheetPr codeName="Sheet1">
    <pageSetUpPr fitToPage="1"/>
  </sheetPr>
  <dimension ref="A1:K259"/>
  <sheetViews>
    <sheetView tabSelected="1" zoomScale="220" zoomScaleNormal="220" workbookViewId="0">
      <pane ySplit="9" topLeftCell="A10" activePane="bottomLeft" state="frozen"/>
      <selection pane="bottomLeft" activeCell="E10" sqref="E10"/>
    </sheetView>
  </sheetViews>
  <sheetFormatPr baseColWidth="10" defaultColWidth="8.83203125" defaultRowHeight="15" x14ac:dyDescent="0.2"/>
  <cols>
    <col min="1" max="1" width="17.6640625" style="2" customWidth="1"/>
    <col min="2" max="2" width="45.33203125" customWidth="1"/>
    <col min="3" max="3" width="12.5" style="2" customWidth="1"/>
    <col min="4" max="4" width="12.5" style="3" customWidth="1"/>
    <col min="5" max="5" width="15.33203125" style="34" customWidth="1"/>
    <col min="6" max="6" width="18.5" style="27" customWidth="1"/>
    <col min="7" max="7" width="18.5" style="21" hidden="1" customWidth="1"/>
    <col min="8" max="8" width="18.5" style="32" hidden="1" customWidth="1"/>
    <col min="9" max="9" width="17.6640625" style="38" customWidth="1"/>
    <col min="10" max="10" width="12.5" style="1" customWidth="1"/>
  </cols>
  <sheetData>
    <row r="1" spans="1:10" ht="75.75" customHeight="1" x14ac:dyDescent="0.2">
      <c r="A1" s="4"/>
      <c r="B1" s="66"/>
      <c r="C1" s="66"/>
      <c r="D1" s="66"/>
      <c r="E1" s="66"/>
      <c r="F1" s="66"/>
      <c r="I1" s="36"/>
      <c r="J1"/>
    </row>
    <row r="2" spans="1:10" ht="20" x14ac:dyDescent="0.2">
      <c r="A2" s="4"/>
      <c r="B2" s="67" t="s">
        <v>15</v>
      </c>
      <c r="C2" s="67"/>
      <c r="D2" s="67"/>
      <c r="E2" s="67"/>
      <c r="F2" s="67"/>
      <c r="I2" s="36"/>
      <c r="J2"/>
    </row>
    <row r="3" spans="1:10" ht="20" x14ac:dyDescent="0.2">
      <c r="A3" s="4"/>
      <c r="B3" s="67" t="s">
        <v>71</v>
      </c>
      <c r="C3" s="67"/>
      <c r="D3" s="67"/>
      <c r="E3" s="67"/>
      <c r="F3" s="67"/>
      <c r="I3" s="36"/>
      <c r="J3"/>
    </row>
    <row r="4" spans="1:10" ht="18.75" customHeight="1" x14ac:dyDescent="0.2">
      <c r="A4" s="4"/>
      <c r="B4" s="67" t="s">
        <v>31</v>
      </c>
      <c r="C4" s="67"/>
      <c r="D4" s="67"/>
      <c r="E4" s="67"/>
      <c r="F4" s="67"/>
      <c r="I4" s="36"/>
      <c r="J4"/>
    </row>
    <row r="5" spans="1:10" ht="2.25" customHeight="1" x14ac:dyDescent="0.2">
      <c r="A5" s="4"/>
      <c r="B5" s="4"/>
      <c r="C5" s="4"/>
      <c r="D5" s="5"/>
      <c r="E5" s="42"/>
      <c r="I5" s="36"/>
      <c r="J5"/>
    </row>
    <row r="6" spans="1:10" ht="30" x14ac:dyDescent="0.3">
      <c r="A6" s="4"/>
      <c r="B6" s="65" t="s">
        <v>72</v>
      </c>
      <c r="C6" s="65"/>
      <c r="D6" s="65"/>
      <c r="E6" s="65"/>
      <c r="F6" s="65"/>
      <c r="I6" s="36"/>
      <c r="J6"/>
    </row>
    <row r="7" spans="1:10" ht="30" x14ac:dyDescent="0.3">
      <c r="A7" s="4"/>
      <c r="B7" s="65" t="s">
        <v>73</v>
      </c>
      <c r="C7" s="65"/>
      <c r="D7" s="65"/>
      <c r="E7" s="65"/>
      <c r="F7" s="65"/>
      <c r="I7" s="36"/>
      <c r="J7"/>
    </row>
    <row r="8" spans="1:10" ht="34.5" customHeight="1" x14ac:dyDescent="0.2">
      <c r="A8" s="6"/>
      <c r="B8" s="6"/>
      <c r="C8" s="6"/>
      <c r="D8"/>
      <c r="E8" s="40" t="s">
        <v>16</v>
      </c>
      <c r="F8" s="28" t="s">
        <v>17</v>
      </c>
      <c r="G8" s="22"/>
      <c r="I8" s="46" t="s">
        <v>18</v>
      </c>
      <c r="J8" s="7"/>
    </row>
    <row r="9" spans="1:10" ht="16" x14ac:dyDescent="0.2">
      <c r="A9" s="8" t="s">
        <v>8</v>
      </c>
      <c r="B9" s="8" t="s">
        <v>7</v>
      </c>
      <c r="C9" s="8" t="s">
        <v>21</v>
      </c>
      <c r="D9" s="9" t="s">
        <v>19</v>
      </c>
      <c r="E9" s="40">
        <f>E251</f>
        <v>0</v>
      </c>
      <c r="F9" s="26">
        <f>F251</f>
        <v>0</v>
      </c>
      <c r="G9" s="23"/>
      <c r="I9" s="35">
        <f>I251</f>
        <v>0</v>
      </c>
      <c r="J9" s="10"/>
    </row>
    <row r="10" spans="1:10" s="50" customFormat="1" ht="16" x14ac:dyDescent="0.2">
      <c r="A10" s="47" t="s">
        <v>79</v>
      </c>
      <c r="B10" s="12" t="s">
        <v>81</v>
      </c>
      <c r="C10" s="47" t="s">
        <v>10</v>
      </c>
      <c r="D10" s="48">
        <v>30</v>
      </c>
      <c r="E10" s="64"/>
      <c r="F10" s="29">
        <f t="shared" ref="F10:F16" si="0">G10</f>
        <v>0</v>
      </c>
      <c r="G10" s="24">
        <f t="shared" ref="G10:G16" si="1">SUM(E10*D10)</f>
        <v>0</v>
      </c>
      <c r="H10" s="31">
        <f>E10/200</f>
        <v>0</v>
      </c>
      <c r="I10" s="44">
        <f t="shared" ref="I10:I16" si="2">H10</f>
        <v>0</v>
      </c>
      <c r="J10" s="49"/>
    </row>
    <row r="11" spans="1:10" s="75" customFormat="1" ht="16" x14ac:dyDescent="0.2">
      <c r="A11" s="69" t="s">
        <v>80</v>
      </c>
      <c r="B11" s="76" t="s">
        <v>81</v>
      </c>
      <c r="C11" s="69" t="s">
        <v>10</v>
      </c>
      <c r="D11" s="77">
        <v>40</v>
      </c>
      <c r="E11" s="64"/>
      <c r="F11" s="29">
        <f t="shared" si="0"/>
        <v>0</v>
      </c>
      <c r="G11" s="24">
        <f t="shared" si="1"/>
        <v>0</v>
      </c>
      <c r="H11" s="31">
        <f>E11/200</f>
        <v>0</v>
      </c>
      <c r="I11" s="44">
        <f t="shared" si="2"/>
        <v>0</v>
      </c>
      <c r="J11" s="74"/>
    </row>
    <row r="12" spans="1:10" s="75" customFormat="1" ht="16" x14ac:dyDescent="0.2">
      <c r="A12" s="69"/>
      <c r="B12" s="76"/>
      <c r="C12" s="69"/>
      <c r="D12" s="77"/>
      <c r="E12" s="69"/>
      <c r="F12" s="71"/>
      <c r="G12" s="72"/>
      <c r="H12" s="73"/>
      <c r="I12" s="74"/>
      <c r="J12" s="74"/>
    </row>
    <row r="13" spans="1:10" s="75" customFormat="1" ht="16" x14ac:dyDescent="0.2">
      <c r="A13" s="69" t="s">
        <v>79</v>
      </c>
      <c r="B13" s="76" t="s">
        <v>82</v>
      </c>
      <c r="C13" s="69" t="s">
        <v>41</v>
      </c>
      <c r="D13" s="77">
        <v>30</v>
      </c>
      <c r="E13" s="64"/>
      <c r="F13" s="29">
        <f t="shared" si="0"/>
        <v>0</v>
      </c>
      <c r="G13" s="24">
        <f t="shared" si="1"/>
        <v>0</v>
      </c>
      <c r="H13" s="31">
        <f>E13/200</f>
        <v>0</v>
      </c>
      <c r="I13" s="44">
        <f t="shared" si="2"/>
        <v>0</v>
      </c>
      <c r="J13" s="74"/>
    </row>
    <row r="14" spans="1:10" s="75" customFormat="1" ht="16" x14ac:dyDescent="0.2">
      <c r="A14" s="69" t="s">
        <v>80</v>
      </c>
      <c r="B14" s="76" t="s">
        <v>82</v>
      </c>
      <c r="C14" s="69" t="s">
        <v>10</v>
      </c>
      <c r="D14" s="77">
        <v>40</v>
      </c>
      <c r="E14" s="64"/>
      <c r="F14" s="29">
        <f t="shared" si="0"/>
        <v>0</v>
      </c>
      <c r="G14" s="24">
        <f t="shared" si="1"/>
        <v>0</v>
      </c>
      <c r="H14" s="31">
        <f>E14/200</f>
        <v>0</v>
      </c>
      <c r="I14" s="44">
        <f t="shared" si="2"/>
        <v>0</v>
      </c>
      <c r="J14" s="74"/>
    </row>
    <row r="15" spans="1:10" s="75" customFormat="1" ht="16" x14ac:dyDescent="0.2">
      <c r="A15" s="69" t="s">
        <v>48</v>
      </c>
      <c r="B15" s="76" t="s">
        <v>82</v>
      </c>
      <c r="C15" s="69" t="s">
        <v>10</v>
      </c>
      <c r="D15" s="77">
        <v>50</v>
      </c>
      <c r="E15" s="64"/>
      <c r="F15" s="29">
        <f t="shared" si="0"/>
        <v>0</v>
      </c>
      <c r="G15" s="24">
        <f t="shared" si="1"/>
        <v>0</v>
      </c>
      <c r="H15" s="31">
        <f>E15/200</f>
        <v>0</v>
      </c>
      <c r="I15" s="44">
        <f t="shared" si="2"/>
        <v>0</v>
      </c>
      <c r="J15" s="74"/>
    </row>
    <row r="16" spans="1:10" s="75" customFormat="1" ht="16" x14ac:dyDescent="0.2">
      <c r="A16" s="69" t="s">
        <v>49</v>
      </c>
      <c r="B16" s="76" t="s">
        <v>82</v>
      </c>
      <c r="C16" s="69" t="s">
        <v>10</v>
      </c>
      <c r="D16" s="77">
        <v>60</v>
      </c>
      <c r="E16" s="64"/>
      <c r="F16" s="29">
        <f t="shared" si="0"/>
        <v>0</v>
      </c>
      <c r="G16" s="24">
        <f t="shared" si="1"/>
        <v>0</v>
      </c>
      <c r="H16" s="31">
        <f>E16/200</f>
        <v>0</v>
      </c>
      <c r="I16" s="44">
        <f t="shared" si="2"/>
        <v>0</v>
      </c>
      <c r="J16" s="74"/>
    </row>
    <row r="17" spans="1:11" s="75" customFormat="1" ht="16" x14ac:dyDescent="0.2">
      <c r="A17" s="69"/>
      <c r="B17" s="76"/>
      <c r="C17" s="69"/>
      <c r="D17" s="70"/>
      <c r="E17" s="69"/>
      <c r="F17" s="71"/>
      <c r="G17" s="72"/>
      <c r="H17" s="73"/>
      <c r="I17" s="74"/>
      <c r="J17" s="74"/>
    </row>
    <row r="18" spans="1:11" s="50" customFormat="1" ht="16" x14ac:dyDescent="0.2">
      <c r="A18" s="47" t="s">
        <v>48</v>
      </c>
      <c r="B18" s="12" t="s">
        <v>47</v>
      </c>
      <c r="C18" s="47" t="s">
        <v>41</v>
      </c>
      <c r="D18" s="48">
        <v>65</v>
      </c>
      <c r="E18" s="64"/>
      <c r="F18" s="29">
        <f t="shared" ref="F18:F23" si="3">G18</f>
        <v>0</v>
      </c>
      <c r="G18" s="24">
        <f t="shared" ref="G18:G21" si="4">SUM(E18*D18)</f>
        <v>0</v>
      </c>
      <c r="H18" s="31">
        <f>E18/150</f>
        <v>0</v>
      </c>
      <c r="I18" s="44">
        <f t="shared" ref="I18:I23" si="5">H18</f>
        <v>0</v>
      </c>
      <c r="J18" s="49"/>
    </row>
    <row r="19" spans="1:11" s="50" customFormat="1" ht="16" x14ac:dyDescent="0.2">
      <c r="A19" s="47" t="s">
        <v>49</v>
      </c>
      <c r="B19" s="12" t="s">
        <v>47</v>
      </c>
      <c r="C19" s="47" t="s">
        <v>41</v>
      </c>
      <c r="D19" s="48">
        <v>75</v>
      </c>
      <c r="E19" s="64"/>
      <c r="F19" s="29">
        <f t="shared" si="3"/>
        <v>0</v>
      </c>
      <c r="G19" s="24">
        <f t="shared" si="4"/>
        <v>0</v>
      </c>
      <c r="H19" s="31">
        <f>E19/130</f>
        <v>0</v>
      </c>
      <c r="I19" s="44">
        <f t="shared" si="5"/>
        <v>0</v>
      </c>
      <c r="J19" s="49"/>
    </row>
    <row r="20" spans="1:11" s="50" customFormat="1" ht="16" x14ac:dyDescent="0.2">
      <c r="A20" s="11" t="s">
        <v>50</v>
      </c>
      <c r="B20" s="12" t="s">
        <v>47</v>
      </c>
      <c r="C20" s="13" t="s">
        <v>41</v>
      </c>
      <c r="D20" s="14">
        <v>90</v>
      </c>
      <c r="E20" s="41"/>
      <c r="F20" s="29">
        <f t="shared" si="3"/>
        <v>0</v>
      </c>
      <c r="G20" s="24">
        <f t="shared" si="4"/>
        <v>0</v>
      </c>
      <c r="H20" s="31">
        <f>E20/80</f>
        <v>0</v>
      </c>
      <c r="I20" s="44">
        <f t="shared" si="5"/>
        <v>0</v>
      </c>
      <c r="J20" s="15"/>
      <c r="K20" s="16"/>
    </row>
    <row r="21" spans="1:11" s="50" customFormat="1" ht="16" x14ac:dyDescent="0.2">
      <c r="A21" s="11" t="s">
        <v>51</v>
      </c>
      <c r="B21" s="12" t="s">
        <v>47</v>
      </c>
      <c r="C21" s="13" t="s">
        <v>41</v>
      </c>
      <c r="D21" s="14">
        <v>110</v>
      </c>
      <c r="E21" s="41"/>
      <c r="F21" s="29">
        <f t="shared" si="3"/>
        <v>0</v>
      </c>
      <c r="G21" s="24">
        <f t="shared" si="4"/>
        <v>0</v>
      </c>
      <c r="H21" s="31">
        <f>E21/75</f>
        <v>0</v>
      </c>
      <c r="I21" s="44">
        <f t="shared" si="5"/>
        <v>0</v>
      </c>
      <c r="J21" s="15"/>
      <c r="K21" s="16"/>
    </row>
    <row r="22" spans="1:11" s="50" customFormat="1" ht="16" x14ac:dyDescent="0.2">
      <c r="A22" s="11" t="s">
        <v>63</v>
      </c>
      <c r="B22" s="12" t="s">
        <v>47</v>
      </c>
      <c r="C22" s="13" t="s">
        <v>41</v>
      </c>
      <c r="D22" s="14">
        <v>125</v>
      </c>
      <c r="E22" s="41"/>
      <c r="F22" s="29">
        <f t="shared" si="3"/>
        <v>0</v>
      </c>
      <c r="G22" s="24">
        <f t="shared" ref="G22:G23" si="6">SUM(E22*D22)</f>
        <v>0</v>
      </c>
      <c r="H22" s="31">
        <f>E22/70</f>
        <v>0</v>
      </c>
      <c r="I22" s="44">
        <f t="shared" si="5"/>
        <v>0</v>
      </c>
      <c r="J22" s="15"/>
      <c r="K22" s="16"/>
    </row>
    <row r="23" spans="1:11" s="50" customFormat="1" ht="16" x14ac:dyDescent="0.2">
      <c r="A23" s="11" t="s">
        <v>64</v>
      </c>
      <c r="B23" s="12" t="s">
        <v>47</v>
      </c>
      <c r="C23" s="13" t="s">
        <v>41</v>
      </c>
      <c r="D23" s="14">
        <v>140</v>
      </c>
      <c r="E23" s="41"/>
      <c r="F23" s="29">
        <f t="shared" si="3"/>
        <v>0</v>
      </c>
      <c r="G23" s="24">
        <f t="shared" si="6"/>
        <v>0</v>
      </c>
      <c r="H23" s="31">
        <f>E23/60</f>
        <v>0</v>
      </c>
      <c r="I23" s="44">
        <f t="shared" si="5"/>
        <v>0</v>
      </c>
      <c r="J23" s="15"/>
      <c r="K23" s="16"/>
    </row>
    <row r="24" spans="1:11" s="50" customFormat="1" ht="16" x14ac:dyDescent="0.2">
      <c r="A24" s="11"/>
      <c r="B24" s="12"/>
      <c r="C24" s="13"/>
      <c r="D24" s="14"/>
      <c r="E24" s="41"/>
      <c r="F24" s="29"/>
      <c r="G24" s="24"/>
      <c r="H24" s="31"/>
      <c r="I24" s="44"/>
      <c r="J24" s="15"/>
      <c r="K24" s="16"/>
    </row>
    <row r="25" spans="1:11" s="50" customFormat="1" ht="16" x14ac:dyDescent="0.2">
      <c r="A25" s="11" t="s">
        <v>3</v>
      </c>
      <c r="B25" s="12" t="s">
        <v>11</v>
      </c>
      <c r="C25" s="13" t="s">
        <v>10</v>
      </c>
      <c r="D25" s="14">
        <v>65</v>
      </c>
      <c r="E25" s="41"/>
      <c r="F25" s="29">
        <f t="shared" ref="F25:F26" si="7">G25</f>
        <v>0</v>
      </c>
      <c r="G25" s="24">
        <f t="shared" ref="G25:G26" si="8">SUM(E25*D25)</f>
        <v>0</v>
      </c>
      <c r="H25" s="31">
        <f>E25/200</f>
        <v>0</v>
      </c>
      <c r="I25" s="44">
        <f t="shared" ref="I25:I26" si="9">H25</f>
        <v>0</v>
      </c>
      <c r="J25" s="15"/>
      <c r="K25" s="16"/>
    </row>
    <row r="26" spans="1:11" s="50" customFormat="1" ht="16" x14ac:dyDescent="0.2">
      <c r="A26" s="11" t="s">
        <v>0</v>
      </c>
      <c r="B26" s="12" t="s">
        <v>11</v>
      </c>
      <c r="C26" s="13" t="s">
        <v>10</v>
      </c>
      <c r="D26" s="14">
        <v>80</v>
      </c>
      <c r="E26" s="41"/>
      <c r="F26" s="29">
        <f t="shared" si="7"/>
        <v>0</v>
      </c>
      <c r="G26" s="24">
        <f t="shared" si="8"/>
        <v>0</v>
      </c>
      <c r="H26" s="31">
        <f>E26/150</f>
        <v>0</v>
      </c>
      <c r="I26" s="44">
        <f t="shared" si="9"/>
        <v>0</v>
      </c>
      <c r="J26" s="15"/>
      <c r="K26" s="16"/>
    </row>
    <row r="27" spans="1:11" s="50" customFormat="1" ht="16" x14ac:dyDescent="0.2">
      <c r="A27" s="11" t="s">
        <v>1</v>
      </c>
      <c r="B27" s="12" t="s">
        <v>11</v>
      </c>
      <c r="C27" s="13" t="s">
        <v>10</v>
      </c>
      <c r="D27" s="14">
        <v>95</v>
      </c>
      <c r="E27" s="41"/>
      <c r="F27" s="29">
        <f>G27</f>
        <v>0</v>
      </c>
      <c r="G27" s="24">
        <f>SUM(E27*D27)</f>
        <v>0</v>
      </c>
      <c r="H27" s="31">
        <f>E27/130</f>
        <v>0</v>
      </c>
      <c r="I27" s="44">
        <f>H27</f>
        <v>0</v>
      </c>
      <c r="J27" s="15"/>
      <c r="K27" s="16"/>
    </row>
    <row r="28" spans="1:11" s="50" customFormat="1" ht="16" x14ac:dyDescent="0.2">
      <c r="A28" s="11" t="s">
        <v>2</v>
      </c>
      <c r="B28" s="12" t="s">
        <v>11</v>
      </c>
      <c r="C28" s="13" t="s">
        <v>41</v>
      </c>
      <c r="D28" s="14">
        <v>110</v>
      </c>
      <c r="E28" s="41"/>
      <c r="F28" s="29">
        <f>G28</f>
        <v>0</v>
      </c>
      <c r="G28" s="24">
        <f>SUM(E28*D28)</f>
        <v>0</v>
      </c>
      <c r="H28" s="31">
        <f>E28/80</f>
        <v>0</v>
      </c>
      <c r="I28" s="44">
        <f>H28</f>
        <v>0</v>
      </c>
      <c r="J28" s="15"/>
      <c r="K28" s="16"/>
    </row>
    <row r="29" spans="1:11" s="50" customFormat="1" ht="16" x14ac:dyDescent="0.2">
      <c r="A29" s="11" t="s">
        <v>4</v>
      </c>
      <c r="B29" s="12" t="s">
        <v>11</v>
      </c>
      <c r="C29" s="13" t="s">
        <v>41</v>
      </c>
      <c r="D29" s="14">
        <v>125</v>
      </c>
      <c r="E29" s="41"/>
      <c r="F29" s="29">
        <f>G29</f>
        <v>0</v>
      </c>
      <c r="G29" s="24">
        <f>SUM(E29*D29)</f>
        <v>0</v>
      </c>
      <c r="H29" s="31">
        <f>E29/70</f>
        <v>0</v>
      </c>
      <c r="I29" s="44">
        <f>H29</f>
        <v>0</v>
      </c>
      <c r="J29" s="15"/>
      <c r="K29" s="16"/>
    </row>
    <row r="30" spans="1:11" s="50" customFormat="1" ht="16" x14ac:dyDescent="0.2">
      <c r="A30" s="11"/>
      <c r="B30" s="12"/>
      <c r="C30" s="13"/>
      <c r="D30" s="14"/>
      <c r="E30" s="41"/>
      <c r="F30" s="29"/>
      <c r="G30" s="24"/>
      <c r="H30" s="31"/>
      <c r="I30" s="44"/>
      <c r="J30" s="15"/>
      <c r="K30" s="16"/>
    </row>
    <row r="31" spans="1:11" s="50" customFormat="1" ht="16" x14ac:dyDescent="0.2">
      <c r="A31" s="11" t="s">
        <v>3</v>
      </c>
      <c r="B31" s="12" t="s">
        <v>42</v>
      </c>
      <c r="C31" s="13" t="s">
        <v>10</v>
      </c>
      <c r="D31" s="14">
        <v>65</v>
      </c>
      <c r="E31" s="41"/>
      <c r="F31" s="29">
        <f>G31</f>
        <v>0</v>
      </c>
      <c r="G31" s="24">
        <f>SUM(E31*D31)</f>
        <v>0</v>
      </c>
      <c r="H31" s="31">
        <f>E31/200</f>
        <v>0</v>
      </c>
      <c r="I31" s="44">
        <f>H31</f>
        <v>0</v>
      </c>
      <c r="J31" s="15"/>
      <c r="K31" s="16"/>
    </row>
    <row r="32" spans="1:11" s="50" customFormat="1" ht="16" x14ac:dyDescent="0.2">
      <c r="A32" s="11" t="s">
        <v>0</v>
      </c>
      <c r="B32" s="12" t="s">
        <v>42</v>
      </c>
      <c r="C32" s="13" t="s">
        <v>70</v>
      </c>
      <c r="D32" s="14">
        <v>80</v>
      </c>
      <c r="E32" s="41"/>
      <c r="F32" s="29">
        <f>G32</f>
        <v>0</v>
      </c>
      <c r="G32" s="24">
        <f>SUM(E32*D32)</f>
        <v>0</v>
      </c>
      <c r="H32" s="31">
        <f>E32/150</f>
        <v>0</v>
      </c>
      <c r="I32" s="44">
        <f>H32</f>
        <v>0</v>
      </c>
      <c r="J32" s="15"/>
      <c r="K32" s="16"/>
    </row>
    <row r="33" spans="1:11" s="50" customFormat="1" ht="16" x14ac:dyDescent="0.2">
      <c r="A33" s="11" t="s">
        <v>1</v>
      </c>
      <c r="B33" s="12" t="s">
        <v>42</v>
      </c>
      <c r="C33" s="13" t="s">
        <v>41</v>
      </c>
      <c r="D33" s="14">
        <v>95</v>
      </c>
      <c r="E33" s="41"/>
      <c r="F33" s="29">
        <f t="shared" ref="F33:F34" si="10">G33</f>
        <v>0</v>
      </c>
      <c r="G33" s="24">
        <f t="shared" ref="G33:G34" si="11">SUM(E33*D33)</f>
        <v>0</v>
      </c>
      <c r="H33" s="31">
        <f>E33/130</f>
        <v>0</v>
      </c>
      <c r="I33" s="44">
        <f t="shared" ref="I33:I34" si="12">H33</f>
        <v>0</v>
      </c>
      <c r="J33" s="15"/>
      <c r="K33" s="16"/>
    </row>
    <row r="34" spans="1:11" s="50" customFormat="1" ht="16" x14ac:dyDescent="0.2">
      <c r="A34" s="11" t="s">
        <v>2</v>
      </c>
      <c r="B34" s="12" t="s">
        <v>42</v>
      </c>
      <c r="C34" s="13" t="s">
        <v>41</v>
      </c>
      <c r="D34" s="14">
        <v>110</v>
      </c>
      <c r="E34" s="41"/>
      <c r="F34" s="29">
        <f t="shared" si="10"/>
        <v>0</v>
      </c>
      <c r="G34" s="24">
        <f t="shared" si="11"/>
        <v>0</v>
      </c>
      <c r="H34" s="31">
        <f>E34/80</f>
        <v>0</v>
      </c>
      <c r="I34" s="44">
        <f t="shared" si="12"/>
        <v>0</v>
      </c>
      <c r="J34" s="15"/>
      <c r="K34" s="16"/>
    </row>
    <row r="35" spans="1:11" s="50" customFormat="1" ht="16" x14ac:dyDescent="0.2">
      <c r="A35" s="11"/>
      <c r="B35" s="12"/>
      <c r="C35" s="13"/>
      <c r="D35" s="14"/>
      <c r="E35" s="41"/>
      <c r="F35" s="29"/>
      <c r="G35" s="24"/>
      <c r="H35" s="31"/>
      <c r="I35" s="44"/>
      <c r="J35" s="15"/>
      <c r="K35" s="16"/>
    </row>
    <row r="36" spans="1:11" s="50" customFormat="1" ht="16" x14ac:dyDescent="0.2">
      <c r="A36" s="11" t="s">
        <v>3</v>
      </c>
      <c r="B36" s="12" t="s">
        <v>52</v>
      </c>
      <c r="C36" s="13" t="s">
        <v>10</v>
      </c>
      <c r="D36" s="14">
        <v>65</v>
      </c>
      <c r="E36" s="41"/>
      <c r="F36" s="29">
        <f t="shared" ref="F36" si="13">G36</f>
        <v>0</v>
      </c>
      <c r="G36" s="24">
        <f t="shared" ref="G36" si="14">SUM(E36*D36)</f>
        <v>0</v>
      </c>
      <c r="H36" s="31">
        <f>E36/200</f>
        <v>0</v>
      </c>
      <c r="I36" s="44">
        <f t="shared" ref="I36" si="15">H36</f>
        <v>0</v>
      </c>
      <c r="J36" s="15"/>
      <c r="K36" s="16"/>
    </row>
    <row r="37" spans="1:11" s="50" customFormat="1" ht="16" x14ac:dyDescent="0.2">
      <c r="A37" s="11" t="s">
        <v>0</v>
      </c>
      <c r="B37" s="12" t="s">
        <v>52</v>
      </c>
      <c r="C37" s="13" t="s">
        <v>10</v>
      </c>
      <c r="D37" s="14">
        <v>80</v>
      </c>
      <c r="E37" s="41"/>
      <c r="F37" s="29">
        <f t="shared" ref="F37:F232" si="16">G37</f>
        <v>0</v>
      </c>
      <c r="G37" s="24">
        <f t="shared" ref="G37:G232" si="17">SUM(E37*D37)</f>
        <v>0</v>
      </c>
      <c r="H37" s="31">
        <f>E37/150</f>
        <v>0</v>
      </c>
      <c r="I37" s="44">
        <f t="shared" ref="I37:I231" si="18">H37</f>
        <v>0</v>
      </c>
      <c r="J37" s="15"/>
      <c r="K37" s="16"/>
    </row>
    <row r="38" spans="1:11" s="50" customFormat="1" ht="16" x14ac:dyDescent="0.2">
      <c r="A38" s="11" t="s">
        <v>1</v>
      </c>
      <c r="B38" s="12" t="s">
        <v>52</v>
      </c>
      <c r="C38" s="13" t="s">
        <v>41</v>
      </c>
      <c r="D38" s="14">
        <v>95</v>
      </c>
      <c r="E38" s="41"/>
      <c r="F38" s="29">
        <f t="shared" si="16"/>
        <v>0</v>
      </c>
      <c r="G38" s="24">
        <f t="shared" si="17"/>
        <v>0</v>
      </c>
      <c r="H38" s="31">
        <f>E38/130</f>
        <v>0</v>
      </c>
      <c r="I38" s="44">
        <f t="shared" si="18"/>
        <v>0</v>
      </c>
      <c r="J38" s="15"/>
      <c r="K38" s="16"/>
    </row>
    <row r="39" spans="1:11" s="50" customFormat="1" ht="16" x14ac:dyDescent="0.2">
      <c r="A39" s="11" t="s">
        <v>2</v>
      </c>
      <c r="B39" s="12" t="s">
        <v>52</v>
      </c>
      <c r="C39" s="13" t="s">
        <v>41</v>
      </c>
      <c r="D39" s="14">
        <v>110</v>
      </c>
      <c r="E39" s="41"/>
      <c r="F39" s="29">
        <f t="shared" si="16"/>
        <v>0</v>
      </c>
      <c r="G39" s="24">
        <f t="shared" si="17"/>
        <v>0</v>
      </c>
      <c r="H39" s="31">
        <f>E39/80</f>
        <v>0</v>
      </c>
      <c r="I39" s="44">
        <f t="shared" ref="I39:I40" si="19">H39</f>
        <v>0</v>
      </c>
      <c r="J39" s="15"/>
      <c r="K39" s="16"/>
    </row>
    <row r="40" spans="1:11" s="50" customFormat="1" ht="16" x14ac:dyDescent="0.2">
      <c r="A40" s="11" t="s">
        <v>4</v>
      </c>
      <c r="B40" s="12" t="s">
        <v>52</v>
      </c>
      <c r="C40" s="13" t="s">
        <v>41</v>
      </c>
      <c r="D40" s="14">
        <v>125</v>
      </c>
      <c r="E40" s="41"/>
      <c r="F40" s="29">
        <f t="shared" si="16"/>
        <v>0</v>
      </c>
      <c r="G40" s="24">
        <f t="shared" si="17"/>
        <v>0</v>
      </c>
      <c r="H40" s="31">
        <f>E40/70</f>
        <v>0</v>
      </c>
      <c r="I40" s="44">
        <f t="shared" si="19"/>
        <v>0</v>
      </c>
      <c r="J40" s="15"/>
      <c r="K40" s="16"/>
    </row>
    <row r="41" spans="1:11" s="50" customFormat="1" ht="16" x14ac:dyDescent="0.2">
      <c r="A41" s="11"/>
      <c r="B41" s="12"/>
      <c r="C41" s="13"/>
      <c r="D41" s="14"/>
      <c r="E41" s="41"/>
      <c r="F41" s="29"/>
      <c r="G41" s="24"/>
      <c r="H41" s="31"/>
      <c r="I41" s="44"/>
      <c r="J41" s="15"/>
      <c r="K41" s="16"/>
    </row>
    <row r="42" spans="1:11" s="50" customFormat="1" ht="16" x14ac:dyDescent="0.2">
      <c r="A42" s="11" t="s">
        <v>3</v>
      </c>
      <c r="B42" s="12" t="s">
        <v>32</v>
      </c>
      <c r="C42" s="13" t="s">
        <v>10</v>
      </c>
      <c r="D42" s="14">
        <v>65</v>
      </c>
      <c r="E42" s="41"/>
      <c r="F42" s="29">
        <f t="shared" ref="F42:F43" si="20">G42</f>
        <v>0</v>
      </c>
      <c r="G42" s="24">
        <f t="shared" ref="G42:G43" si="21">SUM(E42*D42)</f>
        <v>0</v>
      </c>
      <c r="H42" s="31">
        <f>E42/200</f>
        <v>0</v>
      </c>
      <c r="I42" s="44">
        <f t="shared" ref="I42:I51" si="22">H42</f>
        <v>0</v>
      </c>
      <c r="J42" s="15"/>
      <c r="K42" s="16"/>
    </row>
    <row r="43" spans="1:11" s="50" customFormat="1" ht="16" x14ac:dyDescent="0.2">
      <c r="A43" s="11" t="s">
        <v>0</v>
      </c>
      <c r="B43" s="12" t="s">
        <v>32</v>
      </c>
      <c r="C43" s="13" t="s">
        <v>10</v>
      </c>
      <c r="D43" s="14">
        <v>80</v>
      </c>
      <c r="E43" s="41"/>
      <c r="F43" s="29">
        <f t="shared" si="20"/>
        <v>0</v>
      </c>
      <c r="G43" s="24">
        <f t="shared" si="21"/>
        <v>0</v>
      </c>
      <c r="H43" s="31">
        <f>E43/150</f>
        <v>0</v>
      </c>
      <c r="I43" s="44">
        <f t="shared" si="22"/>
        <v>0</v>
      </c>
      <c r="J43" s="15"/>
      <c r="K43" s="16"/>
    </row>
    <row r="44" spans="1:11" s="50" customFormat="1" ht="16" x14ac:dyDescent="0.2">
      <c r="A44" s="11" t="s">
        <v>1</v>
      </c>
      <c r="B44" s="12" t="s">
        <v>32</v>
      </c>
      <c r="C44" s="13" t="s">
        <v>41</v>
      </c>
      <c r="D44" s="14">
        <v>95</v>
      </c>
      <c r="E44" s="41"/>
      <c r="F44" s="29">
        <f t="shared" si="16"/>
        <v>0</v>
      </c>
      <c r="G44" s="24">
        <f t="shared" ref="G44:G51" si="23">SUM(E44*D44)</f>
        <v>0</v>
      </c>
      <c r="H44" s="31">
        <f>E44/130</f>
        <v>0</v>
      </c>
      <c r="I44" s="44">
        <f t="shared" si="22"/>
        <v>0</v>
      </c>
      <c r="J44" s="15"/>
      <c r="K44" s="16"/>
    </row>
    <row r="45" spans="1:11" s="50" customFormat="1" ht="16" x14ac:dyDescent="0.2">
      <c r="A45" s="11" t="s">
        <v>2</v>
      </c>
      <c r="B45" s="12" t="s">
        <v>32</v>
      </c>
      <c r="C45" s="13" t="s">
        <v>41</v>
      </c>
      <c r="D45" s="14">
        <v>110</v>
      </c>
      <c r="E45" s="41"/>
      <c r="F45" s="29">
        <f t="shared" si="16"/>
        <v>0</v>
      </c>
      <c r="G45" s="24">
        <f t="shared" si="23"/>
        <v>0</v>
      </c>
      <c r="H45" s="31">
        <f>E45/80</f>
        <v>0</v>
      </c>
      <c r="I45" s="44">
        <f t="shared" si="22"/>
        <v>0</v>
      </c>
      <c r="J45" s="15"/>
      <c r="K45" s="16"/>
    </row>
    <row r="46" spans="1:11" s="50" customFormat="1" ht="16" x14ac:dyDescent="0.2">
      <c r="A46" s="11" t="s">
        <v>4</v>
      </c>
      <c r="B46" s="12" t="s">
        <v>32</v>
      </c>
      <c r="C46" s="13" t="s">
        <v>41</v>
      </c>
      <c r="D46" s="14">
        <v>125</v>
      </c>
      <c r="E46" s="41"/>
      <c r="F46" s="29">
        <f t="shared" ref="F46" si="24">G46</f>
        <v>0</v>
      </c>
      <c r="G46" s="24">
        <f t="shared" ref="G46" si="25">SUM(E46*D46)</f>
        <v>0</v>
      </c>
      <c r="H46" s="31">
        <f>E46/70</f>
        <v>0</v>
      </c>
      <c r="I46" s="44">
        <f t="shared" ref="I46" si="26">H46</f>
        <v>0</v>
      </c>
      <c r="J46" s="15"/>
      <c r="K46" s="16"/>
    </row>
    <row r="47" spans="1:11" s="50" customFormat="1" ht="16" x14ac:dyDescent="0.2">
      <c r="A47" s="11"/>
      <c r="B47" s="12"/>
      <c r="C47" s="13"/>
      <c r="D47" s="14"/>
      <c r="E47" s="41"/>
      <c r="F47" s="29"/>
      <c r="G47" s="24"/>
      <c r="H47" s="31"/>
      <c r="I47" s="44"/>
      <c r="J47" s="15"/>
      <c r="K47" s="16"/>
    </row>
    <row r="48" spans="1:11" s="50" customFormat="1" ht="16" x14ac:dyDescent="0.2">
      <c r="A48" s="11" t="s">
        <v>3</v>
      </c>
      <c r="B48" s="12" t="s">
        <v>53</v>
      </c>
      <c r="C48" s="13" t="s">
        <v>10</v>
      </c>
      <c r="D48" s="14">
        <v>65</v>
      </c>
      <c r="E48" s="41"/>
      <c r="F48" s="29">
        <f t="shared" si="16"/>
        <v>0</v>
      </c>
      <c r="G48" s="24">
        <f t="shared" si="23"/>
        <v>0</v>
      </c>
      <c r="H48" s="31">
        <f>E48/200</f>
        <v>0</v>
      </c>
      <c r="I48" s="44">
        <f t="shared" si="22"/>
        <v>0</v>
      </c>
      <c r="J48" s="15"/>
      <c r="K48" s="16"/>
    </row>
    <row r="49" spans="1:11" s="50" customFormat="1" ht="16" x14ac:dyDescent="0.2">
      <c r="A49" s="11" t="s">
        <v>0</v>
      </c>
      <c r="B49" s="12" t="s">
        <v>53</v>
      </c>
      <c r="C49" s="13" t="s">
        <v>10</v>
      </c>
      <c r="D49" s="14">
        <v>80</v>
      </c>
      <c r="E49" s="41"/>
      <c r="F49" s="29">
        <f t="shared" si="16"/>
        <v>0</v>
      </c>
      <c r="G49" s="24">
        <f t="shared" si="23"/>
        <v>0</v>
      </c>
      <c r="H49" s="31">
        <f>E49/150</f>
        <v>0</v>
      </c>
      <c r="I49" s="44">
        <f t="shared" si="22"/>
        <v>0</v>
      </c>
      <c r="J49" s="15"/>
      <c r="K49" s="16"/>
    </row>
    <row r="50" spans="1:11" s="50" customFormat="1" ht="16" x14ac:dyDescent="0.2">
      <c r="A50" s="11" t="s">
        <v>1</v>
      </c>
      <c r="B50" s="12" t="s">
        <v>53</v>
      </c>
      <c r="C50" s="13" t="s">
        <v>41</v>
      </c>
      <c r="D50" s="14">
        <v>95</v>
      </c>
      <c r="E50" s="41"/>
      <c r="F50" s="29">
        <f t="shared" si="16"/>
        <v>0</v>
      </c>
      <c r="G50" s="24">
        <f t="shared" si="23"/>
        <v>0</v>
      </c>
      <c r="H50" s="31">
        <f>E50/130</f>
        <v>0</v>
      </c>
      <c r="I50" s="44">
        <f t="shared" si="22"/>
        <v>0</v>
      </c>
      <c r="J50" s="15"/>
      <c r="K50" s="16"/>
    </row>
    <row r="51" spans="1:11" s="50" customFormat="1" ht="16" x14ac:dyDescent="0.2">
      <c r="A51" s="11" t="s">
        <v>2</v>
      </c>
      <c r="B51" s="12" t="s">
        <v>53</v>
      </c>
      <c r="C51" s="13" t="s">
        <v>41</v>
      </c>
      <c r="D51" s="14">
        <v>110</v>
      </c>
      <c r="E51" s="41"/>
      <c r="F51" s="29">
        <f t="shared" si="16"/>
        <v>0</v>
      </c>
      <c r="G51" s="24">
        <f t="shared" si="23"/>
        <v>0</v>
      </c>
      <c r="H51" s="31">
        <f>E51/80</f>
        <v>0</v>
      </c>
      <c r="I51" s="44">
        <f t="shared" si="22"/>
        <v>0</v>
      </c>
      <c r="J51" s="15"/>
      <c r="K51" s="16"/>
    </row>
    <row r="52" spans="1:11" s="50" customFormat="1" ht="16" x14ac:dyDescent="0.2">
      <c r="A52" s="11"/>
      <c r="B52" s="12"/>
      <c r="C52" s="13"/>
      <c r="D52" s="14"/>
      <c r="E52" s="41"/>
      <c r="F52" s="29"/>
      <c r="G52" s="24"/>
      <c r="H52" s="31"/>
      <c r="I52" s="44"/>
      <c r="J52" s="15"/>
      <c r="K52" s="16"/>
    </row>
    <row r="53" spans="1:11" s="50" customFormat="1" ht="16" x14ac:dyDescent="0.2">
      <c r="A53" s="11" t="s">
        <v>3</v>
      </c>
      <c r="B53" s="12" t="s">
        <v>78</v>
      </c>
      <c r="C53" s="13" t="s">
        <v>41</v>
      </c>
      <c r="D53" s="14">
        <v>65</v>
      </c>
      <c r="E53" s="41"/>
      <c r="F53" s="29">
        <f t="shared" ref="F53" si="27">G53</f>
        <v>0</v>
      </c>
      <c r="G53" s="24">
        <f t="shared" ref="G53" si="28">SUM(E53*D53)</f>
        <v>0</v>
      </c>
      <c r="H53" s="31">
        <f>E53/200</f>
        <v>0</v>
      </c>
      <c r="I53" s="44">
        <f t="shared" ref="I53" si="29">H53</f>
        <v>0</v>
      </c>
      <c r="J53" s="15"/>
      <c r="K53" s="16"/>
    </row>
    <row r="54" spans="1:11" s="50" customFormat="1" ht="16" x14ac:dyDescent="0.2">
      <c r="A54" s="11"/>
      <c r="B54" s="12"/>
      <c r="C54" s="13"/>
      <c r="D54" s="14"/>
      <c r="E54" s="41"/>
      <c r="F54" s="29"/>
      <c r="G54" s="24"/>
      <c r="H54" s="31"/>
      <c r="I54" s="44"/>
      <c r="J54" s="15"/>
      <c r="K54" s="16"/>
    </row>
    <row r="55" spans="1:11" s="50" customFormat="1" ht="16" x14ac:dyDescent="0.2">
      <c r="A55" s="11" t="s">
        <v>3</v>
      </c>
      <c r="B55" s="12" t="s">
        <v>75</v>
      </c>
      <c r="C55" s="13" t="s">
        <v>41</v>
      </c>
      <c r="D55" s="14">
        <v>65</v>
      </c>
      <c r="E55" s="41"/>
      <c r="F55" s="29">
        <f t="shared" ref="F55" si="30">G55</f>
        <v>0</v>
      </c>
      <c r="G55" s="24">
        <f t="shared" ref="G55" si="31">SUM(E55*D55)</f>
        <v>0</v>
      </c>
      <c r="H55" s="31">
        <f>E55/200</f>
        <v>0</v>
      </c>
      <c r="I55" s="44">
        <f t="shared" ref="I55" si="32">H55</f>
        <v>0</v>
      </c>
      <c r="J55" s="15"/>
      <c r="K55" s="16"/>
    </row>
    <row r="56" spans="1:11" s="50" customFormat="1" ht="16" x14ac:dyDescent="0.2">
      <c r="A56" s="11"/>
      <c r="B56" s="12"/>
      <c r="C56" s="13"/>
      <c r="D56" s="14"/>
      <c r="E56" s="41"/>
      <c r="F56" s="29"/>
      <c r="G56" s="24"/>
      <c r="H56" s="31"/>
      <c r="I56" s="44"/>
      <c r="J56" s="15"/>
      <c r="K56" s="16"/>
    </row>
    <row r="57" spans="1:11" s="50" customFormat="1" ht="16" x14ac:dyDescent="0.2">
      <c r="A57" s="11" t="s">
        <v>3</v>
      </c>
      <c r="B57" s="12" t="s">
        <v>74</v>
      </c>
      <c r="C57" s="13" t="s">
        <v>41</v>
      </c>
      <c r="D57" s="14">
        <v>65</v>
      </c>
      <c r="E57" s="41"/>
      <c r="F57" s="29">
        <f t="shared" ref="F57" si="33">G57</f>
        <v>0</v>
      </c>
      <c r="G57" s="24">
        <f t="shared" ref="G57" si="34">SUM(E57*D57)</f>
        <v>0</v>
      </c>
      <c r="H57" s="31">
        <f>E57/200</f>
        <v>0</v>
      </c>
      <c r="I57" s="44">
        <f t="shared" ref="I57" si="35">H57</f>
        <v>0</v>
      </c>
      <c r="J57" s="15"/>
      <c r="K57" s="16"/>
    </row>
    <row r="58" spans="1:11" s="50" customFormat="1" ht="16" x14ac:dyDescent="0.2">
      <c r="A58" s="11"/>
      <c r="B58" s="12"/>
      <c r="C58" s="13"/>
      <c r="D58" s="14"/>
      <c r="E58" s="41"/>
      <c r="F58" s="29"/>
      <c r="G58" s="24"/>
      <c r="H58" s="31"/>
      <c r="I58" s="44"/>
      <c r="J58" s="15"/>
      <c r="K58" s="16"/>
    </row>
    <row r="59" spans="1:11" s="50" customFormat="1" ht="16" x14ac:dyDescent="0.2">
      <c r="A59" s="11" t="s">
        <v>3</v>
      </c>
      <c r="B59" s="12" t="s">
        <v>44</v>
      </c>
      <c r="C59" s="13" t="s">
        <v>41</v>
      </c>
      <c r="D59" s="14">
        <v>65</v>
      </c>
      <c r="E59" s="41"/>
      <c r="F59" s="29">
        <f t="shared" ref="F59:F82" si="36">G59</f>
        <v>0</v>
      </c>
      <c r="G59" s="24">
        <f t="shared" si="17"/>
        <v>0</v>
      </c>
      <c r="H59" s="31">
        <f>E59/200</f>
        <v>0</v>
      </c>
      <c r="I59" s="44">
        <f t="shared" ref="I59:I60" si="37">H59</f>
        <v>0</v>
      </c>
      <c r="J59" s="15"/>
      <c r="K59" s="16"/>
    </row>
    <row r="60" spans="1:11" s="50" customFormat="1" ht="16" x14ac:dyDescent="0.2">
      <c r="A60" s="11" t="s">
        <v>0</v>
      </c>
      <c r="B60" s="12" t="s">
        <v>44</v>
      </c>
      <c r="C60" s="13" t="s">
        <v>41</v>
      </c>
      <c r="D60" s="14">
        <v>80</v>
      </c>
      <c r="E60" s="41"/>
      <c r="F60" s="29">
        <f t="shared" si="36"/>
        <v>0</v>
      </c>
      <c r="G60" s="24">
        <f t="shared" si="17"/>
        <v>0</v>
      </c>
      <c r="H60" s="31">
        <f>E60/150</f>
        <v>0</v>
      </c>
      <c r="I60" s="44">
        <f t="shared" si="37"/>
        <v>0</v>
      </c>
      <c r="J60" s="15"/>
      <c r="K60" s="16"/>
    </row>
    <row r="61" spans="1:11" s="50" customFormat="1" ht="16" x14ac:dyDescent="0.2">
      <c r="A61" s="11" t="s">
        <v>1</v>
      </c>
      <c r="B61" s="12" t="s">
        <v>44</v>
      </c>
      <c r="C61" s="13" t="s">
        <v>41</v>
      </c>
      <c r="D61" s="14">
        <v>95</v>
      </c>
      <c r="E61" s="41"/>
      <c r="F61" s="29">
        <f t="shared" si="36"/>
        <v>0</v>
      </c>
      <c r="G61" s="24">
        <f t="shared" si="17"/>
        <v>0</v>
      </c>
      <c r="H61" s="31">
        <f>E61/130</f>
        <v>0</v>
      </c>
      <c r="I61" s="44">
        <f t="shared" si="18"/>
        <v>0</v>
      </c>
      <c r="J61" s="15"/>
      <c r="K61" s="16"/>
    </row>
    <row r="62" spans="1:11" s="50" customFormat="1" ht="16" x14ac:dyDescent="0.2">
      <c r="A62" s="11" t="s">
        <v>2</v>
      </c>
      <c r="B62" s="12" t="s">
        <v>44</v>
      </c>
      <c r="C62" s="13" t="s">
        <v>41</v>
      </c>
      <c r="D62" s="14">
        <v>110</v>
      </c>
      <c r="E62" s="41"/>
      <c r="F62" s="29">
        <f t="shared" si="36"/>
        <v>0</v>
      </c>
      <c r="G62" s="24">
        <f t="shared" si="17"/>
        <v>0</v>
      </c>
      <c r="H62" s="31">
        <f>E62/80</f>
        <v>0</v>
      </c>
      <c r="I62" s="44">
        <f t="shared" si="18"/>
        <v>0</v>
      </c>
      <c r="J62" s="15"/>
      <c r="K62" s="16"/>
    </row>
    <row r="63" spans="1:11" s="50" customFormat="1" ht="16" x14ac:dyDescent="0.2">
      <c r="A63" s="11" t="s">
        <v>4</v>
      </c>
      <c r="B63" s="12" t="s">
        <v>44</v>
      </c>
      <c r="C63" s="13" t="s">
        <v>41</v>
      </c>
      <c r="D63" s="14">
        <v>125</v>
      </c>
      <c r="E63" s="41"/>
      <c r="F63" s="29">
        <f t="shared" si="36"/>
        <v>0</v>
      </c>
      <c r="G63" s="24">
        <f t="shared" si="17"/>
        <v>0</v>
      </c>
      <c r="H63" s="31">
        <f>E63/70</f>
        <v>0</v>
      </c>
      <c r="I63" s="44">
        <f t="shared" si="18"/>
        <v>0</v>
      </c>
      <c r="J63" s="15"/>
      <c r="K63" s="16"/>
    </row>
    <row r="64" spans="1:11" s="50" customFormat="1" ht="16" x14ac:dyDescent="0.2">
      <c r="A64" s="11"/>
      <c r="B64" s="12"/>
      <c r="C64" s="13"/>
      <c r="D64" s="14"/>
      <c r="E64" s="41"/>
      <c r="F64" s="29"/>
      <c r="G64" s="24"/>
      <c r="H64" s="31"/>
      <c r="I64" s="44"/>
      <c r="J64" s="15"/>
      <c r="K64" s="16"/>
    </row>
    <row r="65" spans="1:11" s="50" customFormat="1" ht="16" x14ac:dyDescent="0.2">
      <c r="A65" s="11" t="s">
        <v>3</v>
      </c>
      <c r="B65" s="12" t="s">
        <v>76</v>
      </c>
      <c r="C65" s="13" t="s">
        <v>41</v>
      </c>
      <c r="D65" s="14">
        <v>65</v>
      </c>
      <c r="E65" s="41"/>
      <c r="F65" s="29">
        <f>G65</f>
        <v>0</v>
      </c>
      <c r="G65" s="24">
        <f>SUM(E65*D65)</f>
        <v>0</v>
      </c>
      <c r="H65" s="31">
        <f>E65/200</f>
        <v>0</v>
      </c>
      <c r="I65" s="44">
        <f>H65</f>
        <v>0</v>
      </c>
      <c r="J65" s="15"/>
      <c r="K65" s="16"/>
    </row>
    <row r="66" spans="1:11" s="50" customFormat="1" ht="16" x14ac:dyDescent="0.2">
      <c r="A66" s="11"/>
      <c r="B66" s="12"/>
      <c r="C66" s="13"/>
      <c r="D66" s="14"/>
      <c r="E66" s="41"/>
      <c r="F66" s="29"/>
      <c r="G66" s="24"/>
      <c r="H66" s="31"/>
      <c r="I66" s="44"/>
      <c r="J66" s="15"/>
      <c r="K66" s="16"/>
    </row>
    <row r="67" spans="1:11" s="50" customFormat="1" ht="16" x14ac:dyDescent="0.2">
      <c r="A67" s="11" t="s">
        <v>3</v>
      </c>
      <c r="B67" s="12" t="s">
        <v>77</v>
      </c>
      <c r="C67" s="13" t="s">
        <v>41</v>
      </c>
      <c r="D67" s="14">
        <v>65</v>
      </c>
      <c r="E67" s="41"/>
      <c r="F67" s="29">
        <f>G67</f>
        <v>0</v>
      </c>
      <c r="G67" s="24">
        <f>SUM(E67*D67)</f>
        <v>0</v>
      </c>
      <c r="H67" s="31">
        <f>E67/200</f>
        <v>0</v>
      </c>
      <c r="I67" s="44">
        <f>H67</f>
        <v>0</v>
      </c>
      <c r="J67" s="15"/>
      <c r="K67" s="16"/>
    </row>
    <row r="68" spans="1:11" s="50" customFormat="1" ht="16" x14ac:dyDescent="0.2">
      <c r="A68" s="11"/>
      <c r="B68" s="12"/>
      <c r="C68" s="13"/>
      <c r="D68" s="14"/>
      <c r="E68" s="41"/>
      <c r="F68" s="29"/>
      <c r="G68" s="24"/>
      <c r="H68" s="31"/>
      <c r="I68" s="44"/>
      <c r="J68" s="15"/>
      <c r="K68" s="16"/>
    </row>
    <row r="69" spans="1:11" s="50" customFormat="1" ht="16" x14ac:dyDescent="0.2">
      <c r="A69" s="11" t="s">
        <v>3</v>
      </c>
      <c r="B69" s="12" t="s">
        <v>5</v>
      </c>
      <c r="C69" s="13" t="s">
        <v>10</v>
      </c>
      <c r="D69" s="14">
        <v>70</v>
      </c>
      <c r="E69" s="41"/>
      <c r="F69" s="29">
        <f t="shared" ref="F69:F70" si="38">G69</f>
        <v>0</v>
      </c>
      <c r="G69" s="24">
        <f t="shared" ref="G69:G70" si="39">SUM(E69*D69)</f>
        <v>0</v>
      </c>
      <c r="H69" s="31">
        <f>E69/200</f>
        <v>0</v>
      </c>
      <c r="I69" s="44">
        <f t="shared" ref="I69:I70" si="40">H69</f>
        <v>0</v>
      </c>
      <c r="J69" s="15"/>
      <c r="K69" s="16"/>
    </row>
    <row r="70" spans="1:11" s="50" customFormat="1" ht="16" x14ac:dyDescent="0.2">
      <c r="A70" s="11" t="s">
        <v>0</v>
      </c>
      <c r="B70" s="12" t="s">
        <v>5</v>
      </c>
      <c r="C70" s="13" t="s">
        <v>41</v>
      </c>
      <c r="D70" s="14">
        <v>80</v>
      </c>
      <c r="E70" s="41"/>
      <c r="F70" s="29">
        <f t="shared" si="38"/>
        <v>0</v>
      </c>
      <c r="G70" s="24">
        <f t="shared" si="39"/>
        <v>0</v>
      </c>
      <c r="H70" s="31">
        <f>E70/150</f>
        <v>0</v>
      </c>
      <c r="I70" s="44">
        <f t="shared" si="40"/>
        <v>0</v>
      </c>
      <c r="J70" s="15"/>
      <c r="K70" s="16"/>
    </row>
    <row r="71" spans="1:11" s="50" customFormat="1" ht="16" x14ac:dyDescent="0.2">
      <c r="A71" s="11" t="s">
        <v>1</v>
      </c>
      <c r="B71" s="12" t="s">
        <v>5</v>
      </c>
      <c r="C71" s="13" t="s">
        <v>41</v>
      </c>
      <c r="D71" s="14">
        <v>95</v>
      </c>
      <c r="E71" s="41"/>
      <c r="F71" s="29">
        <f t="shared" ref="F71:F73" si="41">G71</f>
        <v>0</v>
      </c>
      <c r="G71" s="24">
        <f t="shared" ref="G71:G73" si="42">SUM(E71*D71)</f>
        <v>0</v>
      </c>
      <c r="H71" s="31">
        <f>E71/130</f>
        <v>0</v>
      </c>
      <c r="I71" s="44">
        <f t="shared" ref="I71:I79" si="43">H71</f>
        <v>0</v>
      </c>
      <c r="J71" s="15"/>
      <c r="K71" s="16"/>
    </row>
    <row r="72" spans="1:11" s="50" customFormat="1" ht="16" x14ac:dyDescent="0.2">
      <c r="A72" s="11" t="s">
        <v>2</v>
      </c>
      <c r="B72" s="12" t="s">
        <v>5</v>
      </c>
      <c r="C72" s="13" t="s">
        <v>41</v>
      </c>
      <c r="D72" s="14">
        <v>110</v>
      </c>
      <c r="E72" s="41"/>
      <c r="F72" s="29">
        <f t="shared" si="41"/>
        <v>0</v>
      </c>
      <c r="G72" s="24">
        <f t="shared" si="42"/>
        <v>0</v>
      </c>
      <c r="H72" s="31">
        <f>E72/80</f>
        <v>0</v>
      </c>
      <c r="I72" s="44">
        <f t="shared" si="43"/>
        <v>0</v>
      </c>
      <c r="J72" s="15"/>
      <c r="K72" s="16"/>
    </row>
    <row r="73" spans="1:11" s="50" customFormat="1" ht="16" x14ac:dyDescent="0.2">
      <c r="A73" s="11" t="s">
        <v>4</v>
      </c>
      <c r="B73" s="12" t="s">
        <v>5</v>
      </c>
      <c r="C73" s="13" t="s">
        <v>41</v>
      </c>
      <c r="D73" s="14">
        <v>125</v>
      </c>
      <c r="E73" s="41"/>
      <c r="F73" s="29">
        <f t="shared" si="41"/>
        <v>0</v>
      </c>
      <c r="G73" s="24">
        <f t="shared" si="42"/>
        <v>0</v>
      </c>
      <c r="H73" s="31">
        <f>E73/70</f>
        <v>0</v>
      </c>
      <c r="I73" s="44">
        <f t="shared" si="43"/>
        <v>0</v>
      </c>
      <c r="J73" s="15"/>
      <c r="K73" s="16"/>
    </row>
    <row r="74" spans="1:11" s="50" customFormat="1" ht="16" x14ac:dyDescent="0.2">
      <c r="A74" s="11"/>
      <c r="B74" s="12"/>
      <c r="C74" s="13"/>
      <c r="D74" s="14"/>
      <c r="E74" s="41"/>
      <c r="F74" s="29"/>
      <c r="G74" s="24"/>
      <c r="H74" s="31"/>
      <c r="I74" s="44"/>
      <c r="J74" s="15"/>
      <c r="K74" s="16"/>
    </row>
    <row r="75" spans="1:11" s="50" customFormat="1" ht="16" x14ac:dyDescent="0.2">
      <c r="A75" s="11" t="s">
        <v>67</v>
      </c>
      <c r="B75" s="12" t="s">
        <v>54</v>
      </c>
      <c r="C75" s="13" t="s">
        <v>41</v>
      </c>
      <c r="D75" s="14">
        <v>70</v>
      </c>
      <c r="E75" s="41"/>
      <c r="F75" s="29">
        <f t="shared" ref="F75" si="44">G75</f>
        <v>0</v>
      </c>
      <c r="G75" s="24">
        <f t="shared" ref="G75" si="45">SUM(E75*D75)</f>
        <v>0</v>
      </c>
      <c r="H75" s="31">
        <f>E75/250</f>
        <v>0</v>
      </c>
      <c r="I75" s="44">
        <f t="shared" ref="I75" si="46">H75</f>
        <v>0</v>
      </c>
      <c r="J75" s="15"/>
      <c r="K75" s="16"/>
    </row>
    <row r="76" spans="1:11" s="50" customFormat="1" ht="16" x14ac:dyDescent="0.2">
      <c r="A76" s="11" t="s">
        <v>62</v>
      </c>
      <c r="B76" s="12" t="s">
        <v>54</v>
      </c>
      <c r="C76" s="13" t="s">
        <v>41</v>
      </c>
      <c r="D76" s="14">
        <v>80</v>
      </c>
      <c r="E76" s="41"/>
      <c r="F76" s="29">
        <f t="shared" si="16"/>
        <v>0</v>
      </c>
      <c r="G76" s="24">
        <f t="shared" ref="G76:G79" si="47">SUM(E76*D76)</f>
        <v>0</v>
      </c>
      <c r="H76" s="31">
        <f>E76/230</f>
        <v>0</v>
      </c>
      <c r="I76" s="44">
        <f t="shared" si="43"/>
        <v>0</v>
      </c>
      <c r="J76" s="15"/>
      <c r="K76" s="16"/>
    </row>
    <row r="77" spans="1:11" s="50" customFormat="1" ht="16" x14ac:dyDescent="0.2">
      <c r="A77" s="11" t="s">
        <v>3</v>
      </c>
      <c r="B77" s="12" t="s">
        <v>54</v>
      </c>
      <c r="C77" s="13" t="s">
        <v>41</v>
      </c>
      <c r="D77" s="14">
        <v>95</v>
      </c>
      <c r="E77" s="41"/>
      <c r="F77" s="29">
        <f t="shared" si="16"/>
        <v>0</v>
      </c>
      <c r="G77" s="24">
        <f t="shared" si="47"/>
        <v>0</v>
      </c>
      <c r="H77" s="31">
        <f>E77/200</f>
        <v>0</v>
      </c>
      <c r="I77" s="44">
        <f t="shared" si="43"/>
        <v>0</v>
      </c>
      <c r="J77" s="15"/>
      <c r="K77" s="16"/>
    </row>
    <row r="78" spans="1:11" s="50" customFormat="1" ht="16" x14ac:dyDescent="0.2">
      <c r="A78" s="11" t="s">
        <v>0</v>
      </c>
      <c r="B78" s="12" t="s">
        <v>54</v>
      </c>
      <c r="C78" s="13" t="s">
        <v>41</v>
      </c>
      <c r="D78" s="14">
        <v>110</v>
      </c>
      <c r="E78" s="41"/>
      <c r="F78" s="29">
        <f t="shared" si="16"/>
        <v>0</v>
      </c>
      <c r="G78" s="24">
        <f t="shared" si="47"/>
        <v>0</v>
      </c>
      <c r="H78" s="31">
        <f>E78/150</f>
        <v>0</v>
      </c>
      <c r="I78" s="44">
        <f t="shared" si="43"/>
        <v>0</v>
      </c>
      <c r="J78" s="15"/>
      <c r="K78" s="16"/>
    </row>
    <row r="79" spans="1:11" s="50" customFormat="1" ht="16" x14ac:dyDescent="0.2">
      <c r="A79" s="11" t="s">
        <v>1</v>
      </c>
      <c r="B79" s="12" t="s">
        <v>54</v>
      </c>
      <c r="C79" s="13" t="s">
        <v>41</v>
      </c>
      <c r="D79" s="14">
        <v>125</v>
      </c>
      <c r="E79" s="41"/>
      <c r="F79" s="29">
        <f t="shared" si="16"/>
        <v>0</v>
      </c>
      <c r="G79" s="24">
        <f t="shared" si="47"/>
        <v>0</v>
      </c>
      <c r="H79" s="31">
        <f>E79/130</f>
        <v>0</v>
      </c>
      <c r="I79" s="44">
        <f t="shared" si="43"/>
        <v>0</v>
      </c>
      <c r="J79" s="15"/>
      <c r="K79" s="16"/>
    </row>
    <row r="80" spans="1:11" s="50" customFormat="1" ht="16" x14ac:dyDescent="0.2">
      <c r="A80" s="11"/>
      <c r="B80" s="12"/>
      <c r="C80" s="13"/>
      <c r="D80" s="14"/>
      <c r="E80" s="41"/>
      <c r="F80" s="29"/>
      <c r="G80" s="24"/>
      <c r="H80" s="31"/>
      <c r="I80" s="44"/>
      <c r="J80" s="15"/>
      <c r="K80" s="16"/>
    </row>
    <row r="81" spans="1:11" s="50" customFormat="1" ht="16" x14ac:dyDescent="0.2">
      <c r="A81" s="11" t="s">
        <v>1</v>
      </c>
      <c r="B81" s="12" t="s">
        <v>33</v>
      </c>
      <c r="C81" s="13" t="s">
        <v>10</v>
      </c>
      <c r="D81" s="14">
        <v>95</v>
      </c>
      <c r="E81" s="41"/>
      <c r="F81" s="29">
        <f t="shared" si="36"/>
        <v>0</v>
      </c>
      <c r="G81" s="24">
        <f t="shared" si="17"/>
        <v>0</v>
      </c>
      <c r="H81" s="31">
        <f>E81/130</f>
        <v>0</v>
      </c>
      <c r="I81" s="44">
        <f t="shared" si="18"/>
        <v>0</v>
      </c>
      <c r="J81" s="15"/>
      <c r="K81" s="16"/>
    </row>
    <row r="82" spans="1:11" s="50" customFormat="1" ht="16" x14ac:dyDescent="0.2">
      <c r="A82" s="11" t="s">
        <v>2</v>
      </c>
      <c r="B82" s="12" t="s">
        <v>33</v>
      </c>
      <c r="C82" s="13" t="s">
        <v>10</v>
      </c>
      <c r="D82" s="14">
        <v>110</v>
      </c>
      <c r="E82" s="41"/>
      <c r="F82" s="29">
        <f t="shared" si="36"/>
        <v>0</v>
      </c>
      <c r="G82" s="24">
        <f t="shared" si="17"/>
        <v>0</v>
      </c>
      <c r="H82" s="31">
        <f>E82/75</f>
        <v>0</v>
      </c>
      <c r="I82" s="44">
        <f t="shared" si="18"/>
        <v>0</v>
      </c>
      <c r="J82" s="15"/>
      <c r="K82" s="16"/>
    </row>
    <row r="83" spans="1:11" s="50" customFormat="1" ht="16" x14ac:dyDescent="0.2">
      <c r="A83" s="11" t="s">
        <v>4</v>
      </c>
      <c r="B83" s="12" t="s">
        <v>33</v>
      </c>
      <c r="C83" s="13" t="s">
        <v>10</v>
      </c>
      <c r="D83" s="14">
        <v>125</v>
      </c>
      <c r="E83" s="41"/>
      <c r="F83" s="29">
        <f t="shared" ref="F83" si="48">G83</f>
        <v>0</v>
      </c>
      <c r="G83" s="24">
        <f t="shared" ref="G83" si="49">SUM(E83*D83)</f>
        <v>0</v>
      </c>
      <c r="H83" s="31">
        <f>E83/70</f>
        <v>0</v>
      </c>
      <c r="I83" s="44">
        <f t="shared" ref="I83" si="50">H83</f>
        <v>0</v>
      </c>
      <c r="J83" s="15"/>
      <c r="K83" s="16"/>
    </row>
    <row r="84" spans="1:11" s="50" customFormat="1" ht="16" x14ac:dyDescent="0.2">
      <c r="A84" s="11" t="s">
        <v>66</v>
      </c>
      <c r="B84" s="12" t="s">
        <v>33</v>
      </c>
      <c r="C84" s="13" t="s">
        <v>10</v>
      </c>
      <c r="D84" s="14">
        <v>150</v>
      </c>
      <c r="E84" s="41"/>
      <c r="F84" s="29">
        <f t="shared" ref="F84" si="51">G84</f>
        <v>0</v>
      </c>
      <c r="G84" s="24">
        <f t="shared" ref="G84" si="52">SUM(E84*D84)</f>
        <v>0</v>
      </c>
      <c r="H84" s="31">
        <f>E84/50</f>
        <v>0</v>
      </c>
      <c r="I84" s="44">
        <f t="shared" ref="I84" si="53">H84</f>
        <v>0</v>
      </c>
      <c r="J84" s="15"/>
      <c r="K84" s="16"/>
    </row>
    <row r="85" spans="1:11" s="50" customFormat="1" ht="16" x14ac:dyDescent="0.2">
      <c r="A85" s="13"/>
      <c r="B85" s="12"/>
      <c r="C85" s="13"/>
      <c r="D85" s="14"/>
      <c r="E85" s="41"/>
      <c r="F85" s="29"/>
      <c r="G85" s="24"/>
      <c r="H85" s="31"/>
      <c r="I85" s="44"/>
      <c r="J85" s="15"/>
      <c r="K85" s="16"/>
    </row>
    <row r="86" spans="1:11" s="50" customFormat="1" ht="16" x14ac:dyDescent="0.2">
      <c r="A86" s="47" t="s">
        <v>48</v>
      </c>
      <c r="B86" s="12" t="s">
        <v>55</v>
      </c>
      <c r="C86" s="13" t="s">
        <v>10</v>
      </c>
      <c r="D86" s="48">
        <v>65</v>
      </c>
      <c r="E86" s="41"/>
      <c r="F86" s="29">
        <f t="shared" si="16"/>
        <v>0</v>
      </c>
      <c r="G86" s="24">
        <f t="shared" ref="G86:G89" si="54">SUM(E86*D86)</f>
        <v>0</v>
      </c>
      <c r="H86" s="31">
        <f>E86/150</f>
        <v>0</v>
      </c>
      <c r="I86" s="44">
        <f t="shared" ref="I86:I89" si="55">H86</f>
        <v>0</v>
      </c>
      <c r="J86" s="15"/>
      <c r="K86" s="16"/>
    </row>
    <row r="87" spans="1:11" s="50" customFormat="1" ht="16" x14ac:dyDescent="0.2">
      <c r="A87" s="47" t="s">
        <v>49</v>
      </c>
      <c r="B87" s="12" t="s">
        <v>55</v>
      </c>
      <c r="C87" s="13" t="s">
        <v>10</v>
      </c>
      <c r="D87" s="48">
        <v>75</v>
      </c>
      <c r="E87" s="41"/>
      <c r="F87" s="29">
        <f t="shared" si="16"/>
        <v>0</v>
      </c>
      <c r="G87" s="24">
        <f t="shared" si="54"/>
        <v>0</v>
      </c>
      <c r="H87" s="31">
        <f>E87/130</f>
        <v>0</v>
      </c>
      <c r="I87" s="44">
        <f t="shared" si="55"/>
        <v>0</v>
      </c>
      <c r="J87" s="15"/>
      <c r="K87" s="16"/>
    </row>
    <row r="88" spans="1:11" s="50" customFormat="1" ht="16" x14ac:dyDescent="0.2">
      <c r="A88" s="11" t="s">
        <v>50</v>
      </c>
      <c r="B88" s="12" t="s">
        <v>55</v>
      </c>
      <c r="C88" s="13" t="s">
        <v>10</v>
      </c>
      <c r="D88" s="14">
        <v>90</v>
      </c>
      <c r="E88" s="41"/>
      <c r="F88" s="29">
        <f t="shared" si="16"/>
        <v>0</v>
      </c>
      <c r="G88" s="24">
        <f t="shared" si="54"/>
        <v>0</v>
      </c>
      <c r="H88" s="31">
        <f>E88/80</f>
        <v>0</v>
      </c>
      <c r="I88" s="44">
        <f t="shared" si="55"/>
        <v>0</v>
      </c>
      <c r="J88" s="15"/>
      <c r="K88" s="16"/>
    </row>
    <row r="89" spans="1:11" s="50" customFormat="1" ht="16" x14ac:dyDescent="0.2">
      <c r="A89" s="11" t="s">
        <v>51</v>
      </c>
      <c r="B89" s="12" t="s">
        <v>55</v>
      </c>
      <c r="C89" s="13" t="s">
        <v>10</v>
      </c>
      <c r="D89" s="14">
        <v>110</v>
      </c>
      <c r="E89" s="41"/>
      <c r="F89" s="29">
        <f t="shared" si="16"/>
        <v>0</v>
      </c>
      <c r="G89" s="24">
        <f t="shared" si="54"/>
        <v>0</v>
      </c>
      <c r="H89" s="31">
        <f>E89/70</f>
        <v>0</v>
      </c>
      <c r="I89" s="44">
        <f t="shared" si="55"/>
        <v>0</v>
      </c>
      <c r="J89" s="15"/>
      <c r="K89" s="16"/>
    </row>
    <row r="90" spans="1:11" s="50" customFormat="1" ht="16" x14ac:dyDescent="0.2">
      <c r="A90" s="11" t="s">
        <v>63</v>
      </c>
      <c r="B90" s="12" t="s">
        <v>55</v>
      </c>
      <c r="C90" s="13" t="s">
        <v>41</v>
      </c>
      <c r="D90" s="14">
        <v>125</v>
      </c>
      <c r="E90" s="41"/>
      <c r="F90" s="29">
        <f>G90</f>
        <v>0</v>
      </c>
      <c r="G90" s="24">
        <f>SUM(E90*D90)</f>
        <v>0</v>
      </c>
      <c r="H90" s="31">
        <f>E90/70</f>
        <v>0</v>
      </c>
      <c r="I90" s="44">
        <f>H90</f>
        <v>0</v>
      </c>
      <c r="J90" s="15"/>
      <c r="K90" s="16"/>
    </row>
    <row r="91" spans="1:11" s="50" customFormat="1" ht="16" x14ac:dyDescent="0.2">
      <c r="A91" s="11"/>
      <c r="B91" s="12"/>
      <c r="C91" s="13"/>
      <c r="D91" s="14"/>
      <c r="E91" s="41"/>
      <c r="F91" s="29"/>
      <c r="G91" s="24"/>
      <c r="H91" s="31"/>
      <c r="I91" s="44"/>
      <c r="J91" s="15"/>
      <c r="K91" s="16"/>
    </row>
    <row r="92" spans="1:11" s="50" customFormat="1" ht="16" x14ac:dyDescent="0.2">
      <c r="A92" s="17" t="s">
        <v>3</v>
      </c>
      <c r="B92" s="12" t="s">
        <v>27</v>
      </c>
      <c r="C92" s="18" t="s">
        <v>10</v>
      </c>
      <c r="D92" s="19">
        <v>65</v>
      </c>
      <c r="E92" s="41"/>
      <c r="F92" s="29">
        <f t="shared" si="16"/>
        <v>0</v>
      </c>
      <c r="G92" s="24">
        <f t="shared" si="17"/>
        <v>0</v>
      </c>
      <c r="H92" s="31">
        <f>E92/200</f>
        <v>0</v>
      </c>
      <c r="I92" s="44">
        <f t="shared" si="18"/>
        <v>0</v>
      </c>
      <c r="J92" s="15"/>
      <c r="K92" s="16"/>
    </row>
    <row r="93" spans="1:11" s="50" customFormat="1" ht="16" x14ac:dyDescent="0.2">
      <c r="A93" s="17" t="s">
        <v>0</v>
      </c>
      <c r="B93" s="12" t="s">
        <v>27</v>
      </c>
      <c r="C93" s="18" t="s">
        <v>10</v>
      </c>
      <c r="D93" s="19">
        <v>80</v>
      </c>
      <c r="E93" s="41"/>
      <c r="F93" s="29">
        <f t="shared" si="16"/>
        <v>0</v>
      </c>
      <c r="G93" s="24">
        <f t="shared" si="17"/>
        <v>0</v>
      </c>
      <c r="H93" s="31">
        <f>E93/150</f>
        <v>0</v>
      </c>
      <c r="I93" s="44">
        <f t="shared" si="18"/>
        <v>0</v>
      </c>
      <c r="J93" s="15"/>
      <c r="K93" s="16"/>
    </row>
    <row r="94" spans="1:11" s="50" customFormat="1" ht="16" x14ac:dyDescent="0.2">
      <c r="A94" s="17" t="s">
        <v>1</v>
      </c>
      <c r="B94" s="12" t="s">
        <v>27</v>
      </c>
      <c r="C94" s="18" t="s">
        <v>10</v>
      </c>
      <c r="D94" s="19">
        <v>95</v>
      </c>
      <c r="E94" s="41"/>
      <c r="F94" s="29">
        <f t="shared" si="16"/>
        <v>0</v>
      </c>
      <c r="G94" s="24">
        <f t="shared" si="17"/>
        <v>0</v>
      </c>
      <c r="H94" s="31">
        <f>E94/130</f>
        <v>0</v>
      </c>
      <c r="I94" s="44">
        <f t="shared" si="18"/>
        <v>0</v>
      </c>
      <c r="J94" s="15"/>
      <c r="K94" s="16"/>
    </row>
    <row r="95" spans="1:11" s="50" customFormat="1" ht="16" x14ac:dyDescent="0.2">
      <c r="A95" s="17" t="s">
        <v>2</v>
      </c>
      <c r="B95" s="12" t="s">
        <v>27</v>
      </c>
      <c r="C95" s="18" t="s">
        <v>10</v>
      </c>
      <c r="D95" s="19">
        <v>110</v>
      </c>
      <c r="E95" s="41"/>
      <c r="F95" s="29">
        <f t="shared" si="16"/>
        <v>0</v>
      </c>
      <c r="G95" s="24">
        <f t="shared" si="17"/>
        <v>0</v>
      </c>
      <c r="H95" s="31">
        <f>E95/80</f>
        <v>0</v>
      </c>
      <c r="I95" s="44">
        <f t="shared" si="18"/>
        <v>0</v>
      </c>
      <c r="J95" s="15"/>
      <c r="K95" s="16"/>
    </row>
    <row r="96" spans="1:11" s="50" customFormat="1" ht="16" x14ac:dyDescent="0.2">
      <c r="A96" s="17" t="s">
        <v>4</v>
      </c>
      <c r="B96" s="12" t="s">
        <v>27</v>
      </c>
      <c r="C96" s="18" t="s">
        <v>10</v>
      </c>
      <c r="D96" s="19">
        <v>125</v>
      </c>
      <c r="E96" s="41"/>
      <c r="F96" s="29">
        <f t="shared" si="16"/>
        <v>0</v>
      </c>
      <c r="G96" s="24">
        <f t="shared" si="17"/>
        <v>0</v>
      </c>
      <c r="H96" s="31">
        <f>E96/70</f>
        <v>0</v>
      </c>
      <c r="I96" s="44">
        <f t="shared" si="18"/>
        <v>0</v>
      </c>
      <c r="J96" s="15"/>
      <c r="K96" s="16"/>
    </row>
    <row r="97" spans="1:11" s="50" customFormat="1" ht="16" x14ac:dyDescent="0.2">
      <c r="A97" s="17" t="s">
        <v>66</v>
      </c>
      <c r="B97" s="12" t="s">
        <v>27</v>
      </c>
      <c r="C97" s="18" t="s">
        <v>10</v>
      </c>
      <c r="D97" s="19">
        <v>150</v>
      </c>
      <c r="E97" s="41"/>
      <c r="F97" s="29">
        <f t="shared" ref="F97" si="56">G97</f>
        <v>0</v>
      </c>
      <c r="G97" s="24">
        <f t="shared" ref="G97" si="57">SUM(E97*D97)</f>
        <v>0</v>
      </c>
      <c r="H97" s="31">
        <f>E97/50</f>
        <v>0</v>
      </c>
      <c r="I97" s="44">
        <f t="shared" ref="I97" si="58">H97</f>
        <v>0</v>
      </c>
      <c r="J97" s="15"/>
      <c r="K97" s="16"/>
    </row>
    <row r="98" spans="1:11" s="50" customFormat="1" ht="16" x14ac:dyDescent="0.2">
      <c r="A98" s="17"/>
      <c r="B98" s="12"/>
      <c r="C98" s="18"/>
      <c r="D98" s="19"/>
      <c r="E98" s="41"/>
      <c r="F98" s="29"/>
      <c r="G98" s="24"/>
      <c r="H98" s="31"/>
      <c r="I98" s="44"/>
      <c r="J98" s="15"/>
      <c r="K98" s="16"/>
    </row>
    <row r="99" spans="1:11" s="50" customFormat="1" ht="16" x14ac:dyDescent="0.2">
      <c r="A99" s="17" t="s">
        <v>3</v>
      </c>
      <c r="B99" s="12" t="s">
        <v>28</v>
      </c>
      <c r="C99" s="18" t="s">
        <v>10</v>
      </c>
      <c r="D99" s="19">
        <v>65</v>
      </c>
      <c r="E99" s="41"/>
      <c r="F99" s="29">
        <f t="shared" si="16"/>
        <v>0</v>
      </c>
      <c r="G99" s="24">
        <f t="shared" si="17"/>
        <v>0</v>
      </c>
      <c r="H99" s="31">
        <f>E99/200</f>
        <v>0</v>
      </c>
      <c r="I99" s="44">
        <f t="shared" si="18"/>
        <v>0</v>
      </c>
      <c r="J99" s="15"/>
      <c r="K99" s="16"/>
    </row>
    <row r="100" spans="1:11" s="50" customFormat="1" ht="16" x14ac:dyDescent="0.2">
      <c r="A100" s="17" t="s">
        <v>0</v>
      </c>
      <c r="B100" s="12" t="s">
        <v>28</v>
      </c>
      <c r="C100" s="18" t="s">
        <v>10</v>
      </c>
      <c r="D100" s="19">
        <v>80</v>
      </c>
      <c r="E100" s="41"/>
      <c r="F100" s="29">
        <f t="shared" ref="F100:F104" si="59">G100</f>
        <v>0</v>
      </c>
      <c r="G100" s="24">
        <f t="shared" ref="G100:G101" si="60">SUM(E100*D100)</f>
        <v>0</v>
      </c>
      <c r="H100" s="31">
        <f>E100/150</f>
        <v>0</v>
      </c>
      <c r="I100" s="44">
        <f t="shared" ref="I100:I101" si="61">H100</f>
        <v>0</v>
      </c>
      <c r="J100" s="15"/>
      <c r="K100" s="16"/>
    </row>
    <row r="101" spans="1:11" s="50" customFormat="1" ht="16" x14ac:dyDescent="0.2">
      <c r="A101" s="17" t="s">
        <v>1</v>
      </c>
      <c r="B101" s="12" t="s">
        <v>28</v>
      </c>
      <c r="C101" s="18" t="s">
        <v>10</v>
      </c>
      <c r="D101" s="19">
        <v>95</v>
      </c>
      <c r="E101" s="41"/>
      <c r="F101" s="29">
        <f t="shared" si="59"/>
        <v>0</v>
      </c>
      <c r="G101" s="24">
        <f t="shared" si="60"/>
        <v>0</v>
      </c>
      <c r="H101" s="31">
        <f>E101/130</f>
        <v>0</v>
      </c>
      <c r="I101" s="44">
        <f t="shared" si="61"/>
        <v>0</v>
      </c>
      <c r="J101" s="15"/>
      <c r="K101" s="16"/>
    </row>
    <row r="102" spans="1:11" s="50" customFormat="1" ht="16" x14ac:dyDescent="0.2">
      <c r="A102" s="17" t="s">
        <v>2</v>
      </c>
      <c r="B102" s="12" t="s">
        <v>28</v>
      </c>
      <c r="C102" s="18" t="s">
        <v>10</v>
      </c>
      <c r="D102" s="19">
        <v>110</v>
      </c>
      <c r="E102" s="41"/>
      <c r="F102" s="29">
        <f t="shared" si="59"/>
        <v>0</v>
      </c>
      <c r="G102" s="24">
        <f t="shared" si="17"/>
        <v>0</v>
      </c>
      <c r="H102" s="31">
        <f>E102/80</f>
        <v>0</v>
      </c>
      <c r="I102" s="44">
        <f t="shared" si="18"/>
        <v>0</v>
      </c>
      <c r="J102" s="15"/>
      <c r="K102" s="16"/>
    </row>
    <row r="103" spans="1:11" s="50" customFormat="1" ht="16" x14ac:dyDescent="0.2">
      <c r="A103" s="17" t="s">
        <v>4</v>
      </c>
      <c r="B103" s="12" t="s">
        <v>28</v>
      </c>
      <c r="C103" s="18" t="s">
        <v>41</v>
      </c>
      <c r="D103" s="19">
        <v>125</v>
      </c>
      <c r="E103" s="41"/>
      <c r="F103" s="29">
        <f t="shared" si="59"/>
        <v>0</v>
      </c>
      <c r="G103" s="24">
        <f t="shared" ref="G103:G104" si="62">SUM(E103*D103)</f>
        <v>0</v>
      </c>
      <c r="H103" s="31">
        <f>E103/70</f>
        <v>0</v>
      </c>
      <c r="I103" s="44">
        <f t="shared" ref="I103:I104" si="63">H103</f>
        <v>0</v>
      </c>
      <c r="J103" s="15"/>
      <c r="K103" s="16"/>
    </row>
    <row r="104" spans="1:11" s="50" customFormat="1" ht="16" x14ac:dyDescent="0.2">
      <c r="A104" s="17" t="s">
        <v>66</v>
      </c>
      <c r="B104" s="12" t="s">
        <v>28</v>
      </c>
      <c r="C104" s="18" t="s">
        <v>41</v>
      </c>
      <c r="D104" s="19">
        <v>150</v>
      </c>
      <c r="E104" s="41"/>
      <c r="F104" s="29">
        <f t="shared" si="59"/>
        <v>0</v>
      </c>
      <c r="G104" s="24">
        <f t="shared" si="62"/>
        <v>0</v>
      </c>
      <c r="H104" s="31">
        <f>E104/50</f>
        <v>0</v>
      </c>
      <c r="I104" s="44">
        <f t="shared" si="63"/>
        <v>0</v>
      </c>
      <c r="J104" s="15"/>
      <c r="K104" s="16"/>
    </row>
    <row r="105" spans="1:11" s="50" customFormat="1" ht="16" x14ac:dyDescent="0.2">
      <c r="A105" s="17"/>
      <c r="B105" s="12"/>
      <c r="C105" s="18"/>
      <c r="D105" s="19"/>
      <c r="E105" s="41"/>
      <c r="F105" s="29"/>
      <c r="G105" s="24"/>
      <c r="H105" s="31"/>
      <c r="I105" s="44"/>
      <c r="J105" s="15"/>
      <c r="K105" s="16"/>
    </row>
    <row r="106" spans="1:11" s="50" customFormat="1" ht="16" x14ac:dyDescent="0.2">
      <c r="A106" s="17" t="s">
        <v>3</v>
      </c>
      <c r="B106" s="12" t="s">
        <v>29</v>
      </c>
      <c r="C106" s="18" t="s">
        <v>10</v>
      </c>
      <c r="D106" s="19">
        <v>65</v>
      </c>
      <c r="E106" s="41"/>
      <c r="F106" s="29">
        <f t="shared" si="16"/>
        <v>0</v>
      </c>
      <c r="G106" s="24">
        <f t="shared" si="17"/>
        <v>0</v>
      </c>
      <c r="H106" s="31">
        <f>E106/200</f>
        <v>0</v>
      </c>
      <c r="I106" s="44">
        <f t="shared" si="18"/>
        <v>0</v>
      </c>
      <c r="J106" s="15"/>
      <c r="K106" s="16"/>
    </row>
    <row r="107" spans="1:11" s="50" customFormat="1" ht="16" x14ac:dyDescent="0.2">
      <c r="A107" s="17" t="s">
        <v>0</v>
      </c>
      <c r="B107" s="12" t="s">
        <v>29</v>
      </c>
      <c r="C107" s="18" t="s">
        <v>10</v>
      </c>
      <c r="D107" s="19">
        <v>80</v>
      </c>
      <c r="E107" s="41"/>
      <c r="F107" s="29">
        <f t="shared" si="16"/>
        <v>0</v>
      </c>
      <c r="G107" s="24">
        <f t="shared" si="17"/>
        <v>0</v>
      </c>
      <c r="H107" s="31">
        <f>E107/150</f>
        <v>0</v>
      </c>
      <c r="I107" s="44">
        <f t="shared" si="18"/>
        <v>0</v>
      </c>
      <c r="J107" s="15"/>
      <c r="K107" s="16"/>
    </row>
    <row r="108" spans="1:11" s="50" customFormat="1" ht="16" x14ac:dyDescent="0.2">
      <c r="A108" s="17" t="s">
        <v>1</v>
      </c>
      <c r="B108" s="12" t="s">
        <v>29</v>
      </c>
      <c r="C108" s="18" t="s">
        <v>10</v>
      </c>
      <c r="D108" s="19">
        <v>95</v>
      </c>
      <c r="E108" s="41"/>
      <c r="F108" s="29">
        <f t="shared" si="16"/>
        <v>0</v>
      </c>
      <c r="G108" s="24">
        <f t="shared" si="17"/>
        <v>0</v>
      </c>
      <c r="H108" s="31">
        <f>E108/130</f>
        <v>0</v>
      </c>
      <c r="I108" s="44">
        <f t="shared" si="18"/>
        <v>0</v>
      </c>
      <c r="J108" s="15"/>
      <c r="K108" s="16"/>
    </row>
    <row r="109" spans="1:11" s="50" customFormat="1" ht="16" x14ac:dyDescent="0.2">
      <c r="A109" s="17" t="s">
        <v>2</v>
      </c>
      <c r="B109" s="12" t="s">
        <v>29</v>
      </c>
      <c r="C109" s="18" t="s">
        <v>10</v>
      </c>
      <c r="D109" s="19">
        <v>110</v>
      </c>
      <c r="E109" s="41"/>
      <c r="F109" s="29">
        <f t="shared" si="16"/>
        <v>0</v>
      </c>
      <c r="G109" s="24">
        <f t="shared" si="17"/>
        <v>0</v>
      </c>
      <c r="H109" s="31">
        <f>E109/80</f>
        <v>0</v>
      </c>
      <c r="I109" s="44">
        <f t="shared" si="18"/>
        <v>0</v>
      </c>
      <c r="J109" s="15"/>
      <c r="K109" s="16"/>
    </row>
    <row r="110" spans="1:11" s="50" customFormat="1" ht="16" x14ac:dyDescent="0.2">
      <c r="A110" s="17" t="s">
        <v>4</v>
      </c>
      <c r="B110" s="12" t="s">
        <v>29</v>
      </c>
      <c r="C110" s="18" t="s">
        <v>41</v>
      </c>
      <c r="D110" s="19">
        <v>125</v>
      </c>
      <c r="E110" s="41"/>
      <c r="F110" s="29">
        <f t="shared" si="16"/>
        <v>0</v>
      </c>
      <c r="G110" s="24">
        <f t="shared" si="17"/>
        <v>0</v>
      </c>
      <c r="H110" s="31">
        <f>E110/70</f>
        <v>0</v>
      </c>
      <c r="I110" s="44">
        <f t="shared" si="18"/>
        <v>0</v>
      </c>
      <c r="J110" s="15"/>
      <c r="K110" s="16"/>
    </row>
    <row r="111" spans="1:11" s="50" customFormat="1" ht="16" x14ac:dyDescent="0.2">
      <c r="A111" s="17" t="s">
        <v>66</v>
      </c>
      <c r="B111" s="12" t="s">
        <v>29</v>
      </c>
      <c r="C111" s="18" t="s">
        <v>41</v>
      </c>
      <c r="D111" s="19">
        <v>150</v>
      </c>
      <c r="E111" s="41"/>
      <c r="F111" s="29">
        <f t="shared" si="16"/>
        <v>0</v>
      </c>
      <c r="G111" s="24">
        <f t="shared" si="17"/>
        <v>0</v>
      </c>
      <c r="H111" s="31">
        <f>E111/50</f>
        <v>0</v>
      </c>
      <c r="I111" s="44">
        <f t="shared" si="18"/>
        <v>0</v>
      </c>
      <c r="J111" s="15"/>
      <c r="K111" s="16"/>
    </row>
    <row r="112" spans="1:11" s="50" customFormat="1" ht="16" x14ac:dyDescent="0.2">
      <c r="A112" s="17"/>
      <c r="B112" s="12"/>
      <c r="C112" s="18"/>
      <c r="D112" s="19"/>
      <c r="E112" s="41"/>
      <c r="F112" s="29"/>
      <c r="G112" s="24"/>
      <c r="H112" s="31"/>
      <c r="I112" s="44"/>
      <c r="J112" s="15"/>
      <c r="K112" s="16"/>
    </row>
    <row r="113" spans="1:11" s="50" customFormat="1" ht="16" x14ac:dyDescent="0.2">
      <c r="A113" s="17" t="s">
        <v>3</v>
      </c>
      <c r="B113" s="12" t="s">
        <v>34</v>
      </c>
      <c r="C113" s="18" t="s">
        <v>41</v>
      </c>
      <c r="D113" s="19">
        <v>65</v>
      </c>
      <c r="E113" s="41"/>
      <c r="F113" s="29">
        <f t="shared" ref="F113" si="64">G113</f>
        <v>0</v>
      </c>
      <c r="G113" s="24">
        <f t="shared" ref="G113" si="65">SUM(E113*D113)</f>
        <v>0</v>
      </c>
      <c r="H113" s="31">
        <f>E113/200</f>
        <v>0</v>
      </c>
      <c r="I113" s="44">
        <f t="shared" ref="I113" si="66">H113</f>
        <v>0</v>
      </c>
      <c r="J113" s="15"/>
      <c r="K113" s="16"/>
    </row>
    <row r="114" spans="1:11" s="50" customFormat="1" ht="16" x14ac:dyDescent="0.2">
      <c r="A114" s="17" t="s">
        <v>0</v>
      </c>
      <c r="B114" s="12" t="s">
        <v>34</v>
      </c>
      <c r="C114" s="18" t="s">
        <v>41</v>
      </c>
      <c r="D114" s="19">
        <v>80</v>
      </c>
      <c r="E114" s="41"/>
      <c r="F114" s="29">
        <f t="shared" ref="F114" si="67">G114</f>
        <v>0</v>
      </c>
      <c r="G114" s="24">
        <f t="shared" si="17"/>
        <v>0</v>
      </c>
      <c r="H114" s="31">
        <f>E114/150</f>
        <v>0</v>
      </c>
      <c r="I114" s="44">
        <f t="shared" si="18"/>
        <v>0</v>
      </c>
      <c r="J114" s="15"/>
      <c r="K114" s="16"/>
    </row>
    <row r="115" spans="1:11" s="50" customFormat="1" ht="16" x14ac:dyDescent="0.2">
      <c r="A115" s="11" t="s">
        <v>1</v>
      </c>
      <c r="B115" s="12" t="s">
        <v>34</v>
      </c>
      <c r="C115" s="13" t="s">
        <v>43</v>
      </c>
      <c r="D115" s="14">
        <v>95</v>
      </c>
      <c r="E115" s="41"/>
      <c r="F115" s="29">
        <f>G115</f>
        <v>0</v>
      </c>
      <c r="G115" s="24">
        <f>SUM(E115*D115)</f>
        <v>0</v>
      </c>
      <c r="H115" s="31">
        <f>E115/130</f>
        <v>0</v>
      </c>
      <c r="I115" s="44">
        <f>H115</f>
        <v>0</v>
      </c>
      <c r="J115" s="15"/>
      <c r="K115" s="16"/>
    </row>
    <row r="116" spans="1:11" s="50" customFormat="1" ht="16" x14ac:dyDescent="0.2">
      <c r="A116" s="11" t="s">
        <v>2</v>
      </c>
      <c r="B116" s="12" t="s">
        <v>34</v>
      </c>
      <c r="C116" s="13" t="s">
        <v>43</v>
      </c>
      <c r="D116" s="14">
        <v>110</v>
      </c>
      <c r="E116" s="41"/>
      <c r="F116" s="29">
        <f>G116</f>
        <v>0</v>
      </c>
      <c r="G116" s="24">
        <f>SUM(E116*D116)</f>
        <v>0</v>
      </c>
      <c r="H116" s="31">
        <f>E116/80</f>
        <v>0</v>
      </c>
      <c r="I116" s="44">
        <f>H116</f>
        <v>0</v>
      </c>
      <c r="J116" s="15"/>
      <c r="K116" s="16"/>
    </row>
    <row r="117" spans="1:11" s="50" customFormat="1" ht="16" x14ac:dyDescent="0.2">
      <c r="A117" s="51" t="s">
        <v>4</v>
      </c>
      <c r="B117" s="52" t="s">
        <v>34</v>
      </c>
      <c r="C117" s="53" t="s">
        <v>43</v>
      </c>
      <c r="D117" s="54">
        <v>125</v>
      </c>
      <c r="E117" s="55"/>
      <c r="F117" s="56">
        <v>0</v>
      </c>
      <c r="G117" s="57">
        <v>0</v>
      </c>
      <c r="H117" s="31">
        <f>E117/70</f>
        <v>0</v>
      </c>
      <c r="I117" s="59">
        <v>0</v>
      </c>
      <c r="J117" s="61"/>
      <c r="K117" s="60"/>
    </row>
    <row r="118" spans="1:11" s="50" customFormat="1" ht="16" x14ac:dyDescent="0.2">
      <c r="A118" s="17" t="s">
        <v>66</v>
      </c>
      <c r="B118" s="52" t="s">
        <v>34</v>
      </c>
      <c r="C118" s="18" t="s">
        <v>10</v>
      </c>
      <c r="D118" s="19">
        <v>150</v>
      </c>
      <c r="E118" s="41"/>
      <c r="F118" s="29">
        <f t="shared" ref="F118" si="68">G118</f>
        <v>0</v>
      </c>
      <c r="G118" s="24">
        <f t="shared" ref="G118" si="69">SUM(E118*D118)</f>
        <v>0</v>
      </c>
      <c r="H118" s="31">
        <f>E118/50</f>
        <v>0</v>
      </c>
      <c r="I118" s="44">
        <f t="shared" ref="I118" si="70">H118</f>
        <v>0</v>
      </c>
      <c r="J118" s="15"/>
      <c r="K118" s="16"/>
    </row>
    <row r="119" spans="1:11" s="50" customFormat="1" ht="16" x14ac:dyDescent="0.2">
      <c r="A119" s="11"/>
      <c r="C119" s="13"/>
      <c r="D119" s="14"/>
      <c r="E119" s="41"/>
      <c r="F119" s="29"/>
      <c r="G119" s="24"/>
      <c r="H119" s="31"/>
      <c r="I119" s="44"/>
      <c r="J119" s="15"/>
      <c r="K119" s="16"/>
    </row>
    <row r="120" spans="1:11" s="50" customFormat="1" ht="16" x14ac:dyDescent="0.2">
      <c r="A120" s="17" t="s">
        <v>3</v>
      </c>
      <c r="B120" s="12" t="s">
        <v>56</v>
      </c>
      <c r="C120" s="18" t="s">
        <v>10</v>
      </c>
      <c r="D120" s="19">
        <v>65</v>
      </c>
      <c r="E120" s="41"/>
      <c r="F120" s="29">
        <f t="shared" ref="F120:F123" si="71">G120</f>
        <v>0</v>
      </c>
      <c r="G120" s="24">
        <f t="shared" ref="G120:G123" si="72">SUM(E120*D120)</f>
        <v>0</v>
      </c>
      <c r="H120" s="31">
        <f>E120/200</f>
        <v>0</v>
      </c>
      <c r="I120" s="44">
        <f t="shared" ref="I120:I123" si="73">H120</f>
        <v>0</v>
      </c>
      <c r="J120" s="15"/>
      <c r="K120" s="16"/>
    </row>
    <row r="121" spans="1:11" s="50" customFormat="1" ht="16" x14ac:dyDescent="0.2">
      <c r="A121" s="17" t="s">
        <v>0</v>
      </c>
      <c r="B121" s="12" t="s">
        <v>56</v>
      </c>
      <c r="C121" s="18" t="s">
        <v>10</v>
      </c>
      <c r="D121" s="19">
        <v>80</v>
      </c>
      <c r="E121" s="41"/>
      <c r="F121" s="29">
        <f t="shared" si="71"/>
        <v>0</v>
      </c>
      <c r="G121" s="24">
        <f t="shared" si="72"/>
        <v>0</v>
      </c>
      <c r="H121" s="31">
        <f>E121/150</f>
        <v>0</v>
      </c>
      <c r="I121" s="44">
        <f t="shared" si="73"/>
        <v>0</v>
      </c>
      <c r="J121" s="15"/>
      <c r="K121" s="16"/>
    </row>
    <row r="122" spans="1:11" s="50" customFormat="1" ht="16" x14ac:dyDescent="0.2">
      <c r="A122" s="17" t="s">
        <v>1</v>
      </c>
      <c r="B122" s="12" t="s">
        <v>56</v>
      </c>
      <c r="C122" s="18" t="s">
        <v>10</v>
      </c>
      <c r="D122" s="19">
        <v>95</v>
      </c>
      <c r="E122" s="41"/>
      <c r="F122" s="29">
        <f t="shared" si="71"/>
        <v>0</v>
      </c>
      <c r="G122" s="24">
        <f t="shared" si="72"/>
        <v>0</v>
      </c>
      <c r="H122" s="31">
        <f>E122/130</f>
        <v>0</v>
      </c>
      <c r="I122" s="44">
        <f t="shared" si="73"/>
        <v>0</v>
      </c>
      <c r="J122" s="15"/>
      <c r="K122" s="16"/>
    </row>
    <row r="123" spans="1:11" s="50" customFormat="1" ht="16" x14ac:dyDescent="0.2">
      <c r="A123" s="17" t="s">
        <v>2</v>
      </c>
      <c r="B123" s="12" t="s">
        <v>56</v>
      </c>
      <c r="C123" s="18" t="s">
        <v>10</v>
      </c>
      <c r="D123" s="19">
        <v>110</v>
      </c>
      <c r="E123" s="41"/>
      <c r="F123" s="29">
        <f t="shared" si="71"/>
        <v>0</v>
      </c>
      <c r="G123" s="24">
        <f t="shared" si="72"/>
        <v>0</v>
      </c>
      <c r="H123" s="31">
        <f>E123/80</f>
        <v>0</v>
      </c>
      <c r="I123" s="44">
        <f t="shared" si="73"/>
        <v>0</v>
      </c>
      <c r="J123" s="15"/>
      <c r="K123" s="16"/>
    </row>
    <row r="124" spans="1:11" s="50" customFormat="1" ht="16" x14ac:dyDescent="0.2">
      <c r="A124" s="51" t="s">
        <v>4</v>
      </c>
      <c r="B124" s="52" t="s">
        <v>56</v>
      </c>
      <c r="C124" s="53" t="s">
        <v>41</v>
      </c>
      <c r="D124" s="54">
        <v>125</v>
      </c>
      <c r="E124" s="55"/>
      <c r="F124" s="56">
        <v>0</v>
      </c>
      <c r="G124" s="57">
        <v>0</v>
      </c>
      <c r="H124" s="31">
        <f>E124/70</f>
        <v>0</v>
      </c>
      <c r="I124" s="59">
        <v>0</v>
      </c>
      <c r="J124" s="61"/>
      <c r="K124" s="60"/>
    </row>
    <row r="125" spans="1:11" s="50" customFormat="1" ht="16" x14ac:dyDescent="0.2">
      <c r="A125" s="17" t="s">
        <v>66</v>
      </c>
      <c r="B125" s="52" t="s">
        <v>56</v>
      </c>
      <c r="C125" s="18" t="s">
        <v>41</v>
      </c>
      <c r="D125" s="19">
        <v>150</v>
      </c>
      <c r="E125" s="41"/>
      <c r="F125" s="29">
        <f t="shared" ref="F125" si="74">G125</f>
        <v>0</v>
      </c>
      <c r="G125" s="24">
        <f t="shared" ref="G125" si="75">SUM(E125*D125)</f>
        <v>0</v>
      </c>
      <c r="H125" s="31">
        <f>E125/50</f>
        <v>0</v>
      </c>
      <c r="I125" s="44">
        <f t="shared" ref="I125" si="76">H125</f>
        <v>0</v>
      </c>
      <c r="J125" s="15"/>
      <c r="K125" s="16"/>
    </row>
    <row r="126" spans="1:11" s="50" customFormat="1" ht="16" x14ac:dyDescent="0.2">
      <c r="A126" s="11"/>
      <c r="B126" s="12"/>
      <c r="C126" s="13"/>
      <c r="D126" s="14"/>
      <c r="E126" s="41"/>
      <c r="F126" s="29"/>
      <c r="G126" s="24"/>
      <c r="H126" s="31"/>
      <c r="I126" s="44"/>
      <c r="J126" s="15"/>
      <c r="K126" s="16"/>
    </row>
    <row r="127" spans="1:11" s="50" customFormat="1" ht="16" x14ac:dyDescent="0.2">
      <c r="A127" s="17" t="s">
        <v>3</v>
      </c>
      <c r="B127" s="12" t="s">
        <v>30</v>
      </c>
      <c r="C127" s="18" t="s">
        <v>10</v>
      </c>
      <c r="D127" s="19">
        <v>65</v>
      </c>
      <c r="E127" s="41"/>
      <c r="F127" s="29">
        <f t="shared" si="16"/>
        <v>0</v>
      </c>
      <c r="G127" s="24">
        <f t="shared" si="17"/>
        <v>0</v>
      </c>
      <c r="H127" s="31">
        <f>E127/200</f>
        <v>0</v>
      </c>
      <c r="I127" s="44">
        <f t="shared" si="18"/>
        <v>0</v>
      </c>
      <c r="J127" s="15"/>
      <c r="K127" s="16"/>
    </row>
    <row r="128" spans="1:11" s="50" customFormat="1" ht="16" x14ac:dyDescent="0.2">
      <c r="A128" s="17" t="s">
        <v>0</v>
      </c>
      <c r="B128" s="12" t="s">
        <v>30</v>
      </c>
      <c r="C128" s="18" t="s">
        <v>10</v>
      </c>
      <c r="D128" s="19">
        <v>80</v>
      </c>
      <c r="E128" s="41"/>
      <c r="F128" s="29">
        <f t="shared" ref="F128:F129" si="77">G128</f>
        <v>0</v>
      </c>
      <c r="G128" s="24">
        <f t="shared" ref="G128:G129" si="78">SUM(E128*D128)</f>
        <v>0</v>
      </c>
      <c r="H128" s="31">
        <f>E128/150</f>
        <v>0</v>
      </c>
      <c r="I128" s="44">
        <f t="shared" ref="I128:I129" si="79">H128</f>
        <v>0</v>
      </c>
      <c r="J128" s="15"/>
      <c r="K128" s="16"/>
    </row>
    <row r="129" spans="1:11" s="50" customFormat="1" ht="16" x14ac:dyDescent="0.2">
      <c r="A129" s="17" t="s">
        <v>1</v>
      </c>
      <c r="B129" s="12" t="s">
        <v>30</v>
      </c>
      <c r="C129" s="18" t="s">
        <v>10</v>
      </c>
      <c r="D129" s="19">
        <v>95</v>
      </c>
      <c r="E129" s="41"/>
      <c r="F129" s="29">
        <f t="shared" si="77"/>
        <v>0</v>
      </c>
      <c r="G129" s="24">
        <f t="shared" si="78"/>
        <v>0</v>
      </c>
      <c r="H129" s="31">
        <f>E129/130</f>
        <v>0</v>
      </c>
      <c r="I129" s="44">
        <f t="shared" si="79"/>
        <v>0</v>
      </c>
      <c r="J129" s="15"/>
      <c r="K129" s="16"/>
    </row>
    <row r="130" spans="1:11" s="50" customFormat="1" ht="16" x14ac:dyDescent="0.2">
      <c r="A130" s="17" t="s">
        <v>2</v>
      </c>
      <c r="B130" s="12" t="s">
        <v>30</v>
      </c>
      <c r="C130" s="18" t="s">
        <v>43</v>
      </c>
      <c r="D130" s="19">
        <v>110</v>
      </c>
      <c r="E130" s="41"/>
      <c r="F130" s="29">
        <f t="shared" ref="F130" si="80">G130</f>
        <v>0</v>
      </c>
      <c r="G130" s="24">
        <f t="shared" ref="G130" si="81">SUM(E130*D130)</f>
        <v>0</v>
      </c>
      <c r="H130" s="31">
        <f>E130/80</f>
        <v>0</v>
      </c>
      <c r="I130" s="44">
        <f t="shared" ref="I130" si="82">H130</f>
        <v>0</v>
      </c>
      <c r="J130" s="15"/>
      <c r="K130" s="16"/>
    </row>
    <row r="131" spans="1:11" s="50" customFormat="1" ht="16" x14ac:dyDescent="0.2">
      <c r="A131" s="51" t="s">
        <v>4</v>
      </c>
      <c r="B131" s="52" t="s">
        <v>30</v>
      </c>
      <c r="C131" s="53" t="s">
        <v>43</v>
      </c>
      <c r="D131" s="54">
        <v>125</v>
      </c>
      <c r="E131" s="55"/>
      <c r="F131" s="56">
        <v>0</v>
      </c>
      <c r="G131" s="57">
        <v>0</v>
      </c>
      <c r="H131" s="31">
        <f>E131/70</f>
        <v>0</v>
      </c>
      <c r="I131" s="59">
        <v>0</v>
      </c>
      <c r="J131" s="61"/>
      <c r="K131" s="60"/>
    </row>
    <row r="132" spans="1:11" s="50" customFormat="1" ht="16" x14ac:dyDescent="0.2">
      <c r="A132" s="17" t="s">
        <v>66</v>
      </c>
      <c r="B132" s="52" t="s">
        <v>30</v>
      </c>
      <c r="C132" s="18" t="s">
        <v>10</v>
      </c>
      <c r="D132" s="19">
        <v>150</v>
      </c>
      <c r="E132" s="41"/>
      <c r="F132" s="29">
        <f t="shared" ref="F132:F133" si="83">G132</f>
        <v>0</v>
      </c>
      <c r="G132" s="24">
        <f t="shared" ref="G132:G133" si="84">SUM(E132*D132)</f>
        <v>0</v>
      </c>
      <c r="H132" s="31">
        <f>E132/50</f>
        <v>0</v>
      </c>
      <c r="I132" s="44">
        <f t="shared" ref="I132:I133" si="85">H132</f>
        <v>0</v>
      </c>
      <c r="J132" s="15"/>
      <c r="K132" s="16"/>
    </row>
    <row r="133" spans="1:11" s="50" customFormat="1" ht="16" x14ac:dyDescent="0.2">
      <c r="A133" s="17" t="s">
        <v>69</v>
      </c>
      <c r="B133" s="68" t="s">
        <v>30</v>
      </c>
      <c r="C133" s="18" t="s">
        <v>10</v>
      </c>
      <c r="D133" s="19">
        <v>175</v>
      </c>
      <c r="E133" s="41"/>
      <c r="F133" s="29">
        <f t="shared" si="83"/>
        <v>0</v>
      </c>
      <c r="G133" s="24">
        <f t="shared" si="84"/>
        <v>0</v>
      </c>
      <c r="H133" s="31">
        <f>E133/40</f>
        <v>0</v>
      </c>
      <c r="I133" s="44">
        <f t="shared" si="85"/>
        <v>0</v>
      </c>
      <c r="J133" s="15"/>
      <c r="K133" s="16"/>
    </row>
    <row r="134" spans="1:11" s="50" customFormat="1" ht="16" x14ac:dyDescent="0.2">
      <c r="A134" s="17" t="s">
        <v>68</v>
      </c>
      <c r="B134" s="12"/>
      <c r="C134" s="18"/>
      <c r="D134" s="19"/>
      <c r="E134" s="41"/>
      <c r="F134" s="29"/>
      <c r="G134" s="24"/>
      <c r="H134" s="31"/>
      <c r="I134" s="44"/>
      <c r="J134" s="15"/>
      <c r="K134" s="16"/>
    </row>
    <row r="135" spans="1:11" s="50" customFormat="1" ht="16" x14ac:dyDescent="0.2">
      <c r="A135" s="17" t="s">
        <v>3</v>
      </c>
      <c r="B135" s="12" t="s">
        <v>45</v>
      </c>
      <c r="C135" s="18" t="s">
        <v>10</v>
      </c>
      <c r="D135" s="19">
        <v>65</v>
      </c>
      <c r="E135" s="41"/>
      <c r="F135" s="29">
        <f t="shared" ref="F135:F138" si="86">G135</f>
        <v>0</v>
      </c>
      <c r="G135" s="24">
        <f t="shared" ref="G135:G138" si="87">SUM(E135*D135)</f>
        <v>0</v>
      </c>
      <c r="H135" s="31">
        <f>E135/200</f>
        <v>0</v>
      </c>
      <c r="I135" s="44">
        <f t="shared" ref="I135:I138" si="88">H135</f>
        <v>0</v>
      </c>
      <c r="J135" s="15"/>
      <c r="K135" s="16"/>
    </row>
    <row r="136" spans="1:11" s="50" customFormat="1" ht="16" x14ac:dyDescent="0.2">
      <c r="A136" s="17" t="s">
        <v>0</v>
      </c>
      <c r="B136" s="12" t="s">
        <v>45</v>
      </c>
      <c r="C136" s="18" t="s">
        <v>43</v>
      </c>
      <c r="D136" s="19">
        <v>80</v>
      </c>
      <c r="E136" s="41"/>
      <c r="F136" s="29">
        <f t="shared" si="86"/>
        <v>0</v>
      </c>
      <c r="G136" s="24">
        <f t="shared" si="87"/>
        <v>0</v>
      </c>
      <c r="H136" s="31">
        <f>E136/150</f>
        <v>0</v>
      </c>
      <c r="I136" s="44">
        <f t="shared" si="88"/>
        <v>0</v>
      </c>
      <c r="J136" s="15"/>
      <c r="K136" s="16"/>
    </row>
    <row r="137" spans="1:11" s="50" customFormat="1" ht="16" x14ac:dyDescent="0.2">
      <c r="A137" s="17" t="s">
        <v>1</v>
      </c>
      <c r="B137" s="12" t="s">
        <v>45</v>
      </c>
      <c r="C137" s="18" t="s">
        <v>43</v>
      </c>
      <c r="D137" s="19">
        <v>95</v>
      </c>
      <c r="E137" s="41"/>
      <c r="F137" s="29">
        <f t="shared" si="86"/>
        <v>0</v>
      </c>
      <c r="G137" s="24">
        <f t="shared" si="87"/>
        <v>0</v>
      </c>
      <c r="H137" s="31">
        <f>E137/130</f>
        <v>0</v>
      </c>
      <c r="I137" s="44">
        <f t="shared" si="88"/>
        <v>0</v>
      </c>
      <c r="J137" s="15"/>
      <c r="K137" s="16"/>
    </row>
    <row r="138" spans="1:11" s="50" customFormat="1" ht="16" x14ac:dyDescent="0.2">
      <c r="A138" s="17" t="s">
        <v>2</v>
      </c>
      <c r="B138" s="12" t="s">
        <v>45</v>
      </c>
      <c r="C138" s="18" t="s">
        <v>10</v>
      </c>
      <c r="D138" s="19">
        <v>110</v>
      </c>
      <c r="E138" s="41"/>
      <c r="F138" s="29">
        <f t="shared" si="86"/>
        <v>0</v>
      </c>
      <c r="G138" s="24">
        <f t="shared" si="87"/>
        <v>0</v>
      </c>
      <c r="H138" s="31">
        <f>E138/80</f>
        <v>0</v>
      </c>
      <c r="I138" s="44">
        <f t="shared" si="88"/>
        <v>0</v>
      </c>
      <c r="J138" s="15"/>
      <c r="K138" s="16"/>
    </row>
    <row r="139" spans="1:11" s="50" customFormat="1" ht="16" x14ac:dyDescent="0.2">
      <c r="A139" s="51" t="s">
        <v>4</v>
      </c>
      <c r="B139" s="12" t="s">
        <v>45</v>
      </c>
      <c r="C139" s="18" t="s">
        <v>41</v>
      </c>
      <c r="D139" s="54">
        <v>125</v>
      </c>
      <c r="E139" s="55"/>
      <c r="F139" s="56">
        <v>0</v>
      </c>
      <c r="G139" s="57">
        <v>0</v>
      </c>
      <c r="H139" s="31">
        <f>E139/70</f>
        <v>0</v>
      </c>
      <c r="I139" s="59">
        <v>0</v>
      </c>
      <c r="J139" s="61"/>
      <c r="K139" s="60"/>
    </row>
    <row r="140" spans="1:11" s="50" customFormat="1" ht="16" x14ac:dyDescent="0.2">
      <c r="A140" s="17"/>
      <c r="B140" s="12"/>
      <c r="C140" s="18"/>
      <c r="D140" s="19"/>
      <c r="E140" s="41"/>
      <c r="F140" s="29"/>
      <c r="G140" s="24"/>
      <c r="H140" s="31"/>
      <c r="I140" s="44"/>
      <c r="J140" s="15"/>
      <c r="K140" s="16"/>
    </row>
    <row r="141" spans="1:11" s="50" customFormat="1" ht="16" x14ac:dyDescent="0.2">
      <c r="A141" s="17" t="s">
        <v>3</v>
      </c>
      <c r="B141" s="12" t="s">
        <v>35</v>
      </c>
      <c r="C141" s="18" t="s">
        <v>10</v>
      </c>
      <c r="D141" s="19">
        <v>65</v>
      </c>
      <c r="E141" s="41"/>
      <c r="F141" s="29">
        <f t="shared" ref="F141" si="89">G141</f>
        <v>0</v>
      </c>
      <c r="G141" s="24">
        <f t="shared" ref="G141" si="90">SUM(E141*D141)</f>
        <v>0</v>
      </c>
      <c r="H141" s="31">
        <f>E141/200</f>
        <v>0</v>
      </c>
      <c r="I141" s="44">
        <f t="shared" ref="I141" si="91">H141</f>
        <v>0</v>
      </c>
      <c r="J141" s="15"/>
      <c r="K141" s="16"/>
    </row>
    <row r="142" spans="1:11" s="50" customFormat="1" ht="16" x14ac:dyDescent="0.2">
      <c r="A142" s="17" t="s">
        <v>0</v>
      </c>
      <c r="B142" s="12" t="s">
        <v>35</v>
      </c>
      <c r="C142" s="18" t="s">
        <v>43</v>
      </c>
      <c r="D142" s="19">
        <v>80</v>
      </c>
      <c r="E142" s="41"/>
      <c r="F142" s="29">
        <f t="shared" ref="F142:F146" si="92">G142</f>
        <v>0</v>
      </c>
      <c r="G142" s="24">
        <f t="shared" ref="G142:G146" si="93">SUM(E142*D142)</f>
        <v>0</v>
      </c>
      <c r="H142" s="31">
        <f>E142/155</f>
        <v>0</v>
      </c>
      <c r="I142" s="44">
        <f t="shared" ref="I142:I146" si="94">H142</f>
        <v>0</v>
      </c>
      <c r="J142" s="15"/>
      <c r="K142" s="16"/>
    </row>
    <row r="143" spans="1:11" s="50" customFormat="1" ht="16" x14ac:dyDescent="0.2">
      <c r="A143" s="17" t="s">
        <v>1</v>
      </c>
      <c r="B143" s="12" t="s">
        <v>35</v>
      </c>
      <c r="C143" s="18" t="s">
        <v>43</v>
      </c>
      <c r="D143" s="19">
        <v>95</v>
      </c>
      <c r="E143" s="41"/>
      <c r="F143" s="29">
        <f t="shared" si="92"/>
        <v>0</v>
      </c>
      <c r="G143" s="24">
        <f t="shared" si="93"/>
        <v>0</v>
      </c>
      <c r="H143" s="31">
        <f>E143/150</f>
        <v>0</v>
      </c>
      <c r="I143" s="44">
        <f t="shared" si="94"/>
        <v>0</v>
      </c>
      <c r="J143" s="15"/>
      <c r="K143" s="16"/>
    </row>
    <row r="144" spans="1:11" s="50" customFormat="1" ht="16" x14ac:dyDescent="0.2">
      <c r="A144" s="17" t="s">
        <v>2</v>
      </c>
      <c r="B144" s="12" t="s">
        <v>35</v>
      </c>
      <c r="C144" s="18" t="s">
        <v>43</v>
      </c>
      <c r="D144" s="19">
        <v>110</v>
      </c>
      <c r="E144" s="41"/>
      <c r="F144" s="29">
        <f t="shared" si="92"/>
        <v>0</v>
      </c>
      <c r="G144" s="24">
        <f t="shared" si="93"/>
        <v>0</v>
      </c>
      <c r="H144" s="31">
        <f>E144/80</f>
        <v>0</v>
      </c>
      <c r="I144" s="44">
        <f t="shared" si="94"/>
        <v>0</v>
      </c>
      <c r="J144" s="15"/>
      <c r="K144" s="16"/>
    </row>
    <row r="145" spans="1:11" s="50" customFormat="1" ht="16" x14ac:dyDescent="0.2">
      <c r="A145" s="17" t="s">
        <v>4</v>
      </c>
      <c r="B145" s="12" t="s">
        <v>35</v>
      </c>
      <c r="C145" s="18" t="s">
        <v>43</v>
      </c>
      <c r="D145" s="19">
        <v>125</v>
      </c>
      <c r="E145" s="41"/>
      <c r="F145" s="29">
        <f t="shared" si="92"/>
        <v>0</v>
      </c>
      <c r="G145" s="24">
        <f t="shared" si="93"/>
        <v>0</v>
      </c>
      <c r="H145" s="31">
        <f>E145/70</f>
        <v>0</v>
      </c>
      <c r="I145" s="44">
        <f t="shared" si="94"/>
        <v>0</v>
      </c>
      <c r="J145" s="15"/>
      <c r="K145" s="16"/>
    </row>
    <row r="146" spans="1:11" s="50" customFormat="1" ht="16" x14ac:dyDescent="0.2">
      <c r="A146" s="17" t="s">
        <v>66</v>
      </c>
      <c r="B146" s="12" t="s">
        <v>35</v>
      </c>
      <c r="C146" s="18" t="s">
        <v>10</v>
      </c>
      <c r="D146" s="19">
        <v>150</v>
      </c>
      <c r="E146" s="41"/>
      <c r="F146" s="29">
        <f t="shared" si="92"/>
        <v>0</v>
      </c>
      <c r="G146" s="24">
        <f t="shared" si="93"/>
        <v>0</v>
      </c>
      <c r="H146" s="31">
        <f>E146/50</f>
        <v>0</v>
      </c>
      <c r="I146" s="44">
        <f t="shared" si="94"/>
        <v>0</v>
      </c>
      <c r="J146" s="15"/>
      <c r="K146" s="16"/>
    </row>
    <row r="147" spans="1:11" s="50" customFormat="1" ht="16" x14ac:dyDescent="0.2">
      <c r="A147" s="17" t="s">
        <v>69</v>
      </c>
      <c r="B147" s="12" t="s">
        <v>35</v>
      </c>
      <c r="C147" s="18" t="s">
        <v>10</v>
      </c>
      <c r="D147" s="19">
        <v>200</v>
      </c>
      <c r="E147" s="41"/>
      <c r="F147" s="29">
        <f t="shared" ref="F147" si="95">G147</f>
        <v>0</v>
      </c>
      <c r="G147" s="24">
        <f t="shared" ref="G147" si="96">SUM(E147*D147)</f>
        <v>0</v>
      </c>
      <c r="H147" s="31">
        <f>E147/35</f>
        <v>0</v>
      </c>
      <c r="I147" s="44">
        <f t="shared" ref="I147" si="97">H147</f>
        <v>0</v>
      </c>
      <c r="J147" s="15"/>
      <c r="K147" s="16"/>
    </row>
    <row r="148" spans="1:11" s="50" customFormat="1" ht="16" x14ac:dyDescent="0.2">
      <c r="A148" s="17"/>
      <c r="B148" s="12"/>
      <c r="C148" s="18"/>
      <c r="D148" s="19"/>
      <c r="E148" s="41"/>
      <c r="F148" s="29"/>
      <c r="G148" s="24"/>
      <c r="H148" s="31"/>
      <c r="I148" s="44"/>
      <c r="J148" s="15"/>
      <c r="K148" s="16"/>
    </row>
    <row r="149" spans="1:11" s="50" customFormat="1" ht="16" x14ac:dyDescent="0.2">
      <c r="A149" s="17" t="s">
        <v>3</v>
      </c>
      <c r="B149" s="12" t="s">
        <v>65</v>
      </c>
      <c r="C149" s="18" t="s">
        <v>10</v>
      </c>
      <c r="D149" s="19">
        <v>65</v>
      </c>
      <c r="E149" s="41"/>
      <c r="F149" s="29">
        <f t="shared" ref="F149" si="98">G149</f>
        <v>0</v>
      </c>
      <c r="G149" s="24">
        <f t="shared" ref="G149" si="99">SUM(E149*D149)</f>
        <v>0</v>
      </c>
      <c r="H149" s="31">
        <f>E149/200</f>
        <v>0</v>
      </c>
      <c r="I149" s="44">
        <f t="shared" ref="I149" si="100">H149</f>
        <v>0</v>
      </c>
      <c r="J149" s="15"/>
      <c r="K149" s="16"/>
    </row>
    <row r="150" spans="1:11" s="50" customFormat="1" ht="16" x14ac:dyDescent="0.2">
      <c r="A150" s="17" t="s">
        <v>0</v>
      </c>
      <c r="B150" s="12" t="s">
        <v>65</v>
      </c>
      <c r="C150" s="18" t="s">
        <v>43</v>
      </c>
      <c r="D150" s="19">
        <v>80</v>
      </c>
      <c r="E150" s="41"/>
      <c r="F150" s="29">
        <f t="shared" ref="F150:F152" si="101">G150</f>
        <v>0</v>
      </c>
      <c r="G150" s="24">
        <f t="shared" si="17"/>
        <v>0</v>
      </c>
      <c r="H150" s="31">
        <f>E150/150</f>
        <v>0</v>
      </c>
      <c r="I150" s="44">
        <f t="shared" si="18"/>
        <v>0</v>
      </c>
      <c r="J150" s="15"/>
      <c r="K150" s="16"/>
    </row>
    <row r="151" spans="1:11" s="50" customFormat="1" ht="16" x14ac:dyDescent="0.2">
      <c r="A151" s="17" t="s">
        <v>1</v>
      </c>
      <c r="B151" s="12" t="s">
        <v>65</v>
      </c>
      <c r="C151" s="18" t="s">
        <v>43</v>
      </c>
      <c r="D151" s="19">
        <v>95</v>
      </c>
      <c r="E151" s="41"/>
      <c r="F151" s="29">
        <f t="shared" si="101"/>
        <v>0</v>
      </c>
      <c r="G151" s="24">
        <f t="shared" si="17"/>
        <v>0</v>
      </c>
      <c r="H151" s="31">
        <f>E151/130</f>
        <v>0</v>
      </c>
      <c r="I151" s="44">
        <f t="shared" si="18"/>
        <v>0</v>
      </c>
      <c r="J151" s="15"/>
      <c r="K151" s="16"/>
    </row>
    <row r="152" spans="1:11" s="50" customFormat="1" ht="16" x14ac:dyDescent="0.2">
      <c r="A152" s="17" t="s">
        <v>2</v>
      </c>
      <c r="B152" s="12" t="s">
        <v>65</v>
      </c>
      <c r="C152" s="18" t="s">
        <v>10</v>
      </c>
      <c r="D152" s="19">
        <v>110</v>
      </c>
      <c r="E152" s="41"/>
      <c r="F152" s="29">
        <f t="shared" si="101"/>
        <v>0</v>
      </c>
      <c r="G152" s="24">
        <f t="shared" si="17"/>
        <v>0</v>
      </c>
      <c r="H152" s="31">
        <f>E152/80</f>
        <v>0</v>
      </c>
      <c r="I152" s="44">
        <f t="shared" si="18"/>
        <v>0</v>
      </c>
      <c r="J152" s="15"/>
      <c r="K152" s="16"/>
    </row>
    <row r="153" spans="1:11" s="50" customFormat="1" ht="16" x14ac:dyDescent="0.2">
      <c r="A153" s="17" t="s">
        <v>4</v>
      </c>
      <c r="B153" s="12" t="s">
        <v>65</v>
      </c>
      <c r="C153" s="18" t="s">
        <v>41</v>
      </c>
      <c r="D153" s="19">
        <v>125</v>
      </c>
      <c r="E153" s="41"/>
      <c r="F153" s="29">
        <f t="shared" ref="F153:F154" si="102">G153</f>
        <v>0</v>
      </c>
      <c r="G153" s="24">
        <f t="shared" ref="G153:G154" si="103">SUM(E153*D153)</f>
        <v>0</v>
      </c>
      <c r="H153" s="31">
        <f>E153/70</f>
        <v>0</v>
      </c>
      <c r="I153" s="44">
        <f t="shared" ref="I153:I154" si="104">H153</f>
        <v>0</v>
      </c>
      <c r="J153" s="15"/>
      <c r="K153" s="16"/>
    </row>
    <row r="154" spans="1:11" s="50" customFormat="1" ht="16" x14ac:dyDescent="0.2">
      <c r="A154" s="17" t="s">
        <v>66</v>
      </c>
      <c r="B154" s="12" t="s">
        <v>65</v>
      </c>
      <c r="C154" s="18" t="s">
        <v>41</v>
      </c>
      <c r="D154" s="19">
        <v>150</v>
      </c>
      <c r="E154" s="41"/>
      <c r="F154" s="29">
        <f t="shared" si="102"/>
        <v>0</v>
      </c>
      <c r="G154" s="24">
        <f t="shared" si="103"/>
        <v>0</v>
      </c>
      <c r="H154" s="31">
        <f>E154/50</f>
        <v>0</v>
      </c>
      <c r="I154" s="44">
        <f t="shared" si="104"/>
        <v>0</v>
      </c>
      <c r="J154" s="15"/>
      <c r="K154" s="16"/>
    </row>
    <row r="155" spans="1:11" s="50" customFormat="1" ht="16" x14ac:dyDescent="0.2">
      <c r="A155" s="17"/>
      <c r="B155" s="12"/>
      <c r="C155" s="18"/>
      <c r="D155" s="19"/>
      <c r="E155" s="41"/>
      <c r="F155" s="29"/>
      <c r="G155" s="24"/>
      <c r="H155" s="31"/>
      <c r="I155" s="44"/>
      <c r="J155" s="15"/>
      <c r="K155" s="16"/>
    </row>
    <row r="156" spans="1:11" s="50" customFormat="1" ht="16" x14ac:dyDescent="0.2">
      <c r="A156" s="17" t="s">
        <v>3</v>
      </c>
      <c r="B156" s="12" t="s">
        <v>57</v>
      </c>
      <c r="C156" s="18" t="s">
        <v>10</v>
      </c>
      <c r="D156" s="19">
        <v>65</v>
      </c>
      <c r="E156" s="41"/>
      <c r="F156" s="29">
        <f t="shared" ref="F156" si="105">G156</f>
        <v>0</v>
      </c>
      <c r="G156" s="24">
        <f t="shared" ref="G156" si="106">SUM(E156*D156)</f>
        <v>0</v>
      </c>
      <c r="H156" s="31">
        <f>E156/200</f>
        <v>0</v>
      </c>
      <c r="I156" s="44">
        <f t="shared" ref="I156" si="107">H156</f>
        <v>0</v>
      </c>
      <c r="J156" s="15"/>
      <c r="K156" s="16"/>
    </row>
    <row r="157" spans="1:11" s="50" customFormat="1" ht="16" x14ac:dyDescent="0.2">
      <c r="A157" s="17" t="s">
        <v>0</v>
      </c>
      <c r="B157" s="12" t="s">
        <v>57</v>
      </c>
      <c r="C157" s="18" t="s">
        <v>10</v>
      </c>
      <c r="D157" s="19">
        <v>80</v>
      </c>
      <c r="E157" s="41"/>
      <c r="F157" s="29">
        <f t="shared" ref="F157:F160" si="108">G157</f>
        <v>0</v>
      </c>
      <c r="G157" s="24">
        <f t="shared" ref="G157:G160" si="109">SUM(E157*D157)</f>
        <v>0</v>
      </c>
      <c r="H157" s="31">
        <f>E157/150</f>
        <v>0</v>
      </c>
      <c r="I157" s="44">
        <f t="shared" ref="I157:I160" si="110">H157</f>
        <v>0</v>
      </c>
      <c r="J157" s="15"/>
      <c r="K157" s="16"/>
    </row>
    <row r="158" spans="1:11" s="50" customFormat="1" ht="16" x14ac:dyDescent="0.2">
      <c r="A158" s="17" t="s">
        <v>1</v>
      </c>
      <c r="B158" s="12" t="s">
        <v>57</v>
      </c>
      <c r="C158" s="18" t="s">
        <v>43</v>
      </c>
      <c r="D158" s="19">
        <v>95</v>
      </c>
      <c r="E158" s="41"/>
      <c r="F158" s="29">
        <f t="shared" si="108"/>
        <v>0</v>
      </c>
      <c r="G158" s="24">
        <f t="shared" si="109"/>
        <v>0</v>
      </c>
      <c r="H158" s="31">
        <f>E158/130</f>
        <v>0</v>
      </c>
      <c r="I158" s="44">
        <f t="shared" si="110"/>
        <v>0</v>
      </c>
      <c r="J158" s="15"/>
      <c r="K158" s="16"/>
    </row>
    <row r="159" spans="1:11" s="50" customFormat="1" ht="16" x14ac:dyDescent="0.2">
      <c r="A159" s="17" t="s">
        <v>2</v>
      </c>
      <c r="B159" s="12" t="s">
        <v>57</v>
      </c>
      <c r="C159" s="18" t="s">
        <v>43</v>
      </c>
      <c r="D159" s="19">
        <v>110</v>
      </c>
      <c r="E159" s="41"/>
      <c r="F159" s="29">
        <f t="shared" si="108"/>
        <v>0</v>
      </c>
      <c r="G159" s="24">
        <f t="shared" si="109"/>
        <v>0</v>
      </c>
      <c r="H159" s="31">
        <f>E159/80</f>
        <v>0</v>
      </c>
      <c r="I159" s="44">
        <f t="shared" si="110"/>
        <v>0</v>
      </c>
      <c r="J159" s="15"/>
      <c r="K159" s="16"/>
    </row>
    <row r="160" spans="1:11" s="50" customFormat="1" ht="16" x14ac:dyDescent="0.2">
      <c r="A160" s="17" t="s">
        <v>4</v>
      </c>
      <c r="B160" s="12" t="s">
        <v>57</v>
      </c>
      <c r="C160" s="18" t="s">
        <v>41</v>
      </c>
      <c r="D160" s="19">
        <v>125</v>
      </c>
      <c r="E160" s="41"/>
      <c r="F160" s="29">
        <f t="shared" si="108"/>
        <v>0</v>
      </c>
      <c r="G160" s="24">
        <f t="shared" si="109"/>
        <v>0</v>
      </c>
      <c r="H160" s="31">
        <f>E160/70</f>
        <v>0</v>
      </c>
      <c r="I160" s="44">
        <f t="shared" si="110"/>
        <v>0</v>
      </c>
      <c r="J160" s="15"/>
      <c r="K160" s="16"/>
    </row>
    <row r="161" spans="1:11" s="50" customFormat="1" ht="16" x14ac:dyDescent="0.2">
      <c r="A161" s="17"/>
      <c r="B161" s="12"/>
      <c r="C161" s="18"/>
      <c r="D161" s="19"/>
      <c r="E161" s="41"/>
      <c r="F161" s="29"/>
      <c r="G161" s="24"/>
      <c r="H161" s="31"/>
      <c r="I161" s="44"/>
      <c r="J161" s="15"/>
      <c r="K161" s="16"/>
    </row>
    <row r="162" spans="1:11" s="50" customFormat="1" ht="16" x14ac:dyDescent="0.2">
      <c r="A162" s="17" t="s">
        <v>3</v>
      </c>
      <c r="B162" s="12" t="s">
        <v>36</v>
      </c>
      <c r="C162" s="18" t="s">
        <v>10</v>
      </c>
      <c r="D162" s="19">
        <v>65</v>
      </c>
      <c r="E162" s="41"/>
      <c r="F162" s="29">
        <f t="shared" ref="F162" si="111">G162</f>
        <v>0</v>
      </c>
      <c r="G162" s="24">
        <f t="shared" si="17"/>
        <v>0</v>
      </c>
      <c r="H162" s="31">
        <f>E162/200</f>
        <v>0</v>
      </c>
      <c r="I162" s="44">
        <f t="shared" si="18"/>
        <v>0</v>
      </c>
      <c r="J162" s="15"/>
      <c r="K162" s="16"/>
    </row>
    <row r="163" spans="1:11" s="50" customFormat="1" ht="16" x14ac:dyDescent="0.2">
      <c r="A163" s="17" t="s">
        <v>0</v>
      </c>
      <c r="B163" s="12" t="s">
        <v>36</v>
      </c>
      <c r="C163" s="18" t="s">
        <v>10</v>
      </c>
      <c r="D163" s="19">
        <v>80</v>
      </c>
      <c r="E163" s="41"/>
      <c r="F163" s="29">
        <f t="shared" ref="F163:F166" si="112">G163</f>
        <v>0</v>
      </c>
      <c r="G163" s="24">
        <f t="shared" ref="G163:G166" si="113">SUM(E163*D163)</f>
        <v>0</v>
      </c>
      <c r="H163" s="31">
        <f>E163/150</f>
        <v>0</v>
      </c>
      <c r="I163" s="44">
        <f t="shared" ref="I163:I166" si="114">H163</f>
        <v>0</v>
      </c>
      <c r="J163" s="15"/>
      <c r="K163" s="16"/>
    </row>
    <row r="164" spans="1:11" s="50" customFormat="1" ht="16" x14ac:dyDescent="0.2">
      <c r="A164" s="17" t="s">
        <v>1</v>
      </c>
      <c r="B164" s="12" t="s">
        <v>36</v>
      </c>
      <c r="C164" s="18" t="s">
        <v>10</v>
      </c>
      <c r="D164" s="19">
        <v>95</v>
      </c>
      <c r="E164" s="41"/>
      <c r="F164" s="29">
        <f t="shared" si="112"/>
        <v>0</v>
      </c>
      <c r="G164" s="24">
        <f t="shared" si="113"/>
        <v>0</v>
      </c>
      <c r="H164" s="31">
        <f>E164/130</f>
        <v>0</v>
      </c>
      <c r="I164" s="44">
        <f t="shared" si="114"/>
        <v>0</v>
      </c>
      <c r="J164" s="15"/>
      <c r="K164" s="16"/>
    </row>
    <row r="165" spans="1:11" s="50" customFormat="1" ht="16" x14ac:dyDescent="0.2">
      <c r="A165" s="17" t="s">
        <v>2</v>
      </c>
      <c r="B165" s="12" t="s">
        <v>36</v>
      </c>
      <c r="C165" s="18" t="s">
        <v>10</v>
      </c>
      <c r="D165" s="19">
        <v>110</v>
      </c>
      <c r="E165" s="41"/>
      <c r="F165" s="29">
        <f t="shared" si="112"/>
        <v>0</v>
      </c>
      <c r="G165" s="24">
        <f t="shared" si="113"/>
        <v>0</v>
      </c>
      <c r="H165" s="31">
        <f>E165/80</f>
        <v>0</v>
      </c>
      <c r="I165" s="44">
        <f t="shared" si="114"/>
        <v>0</v>
      </c>
      <c r="J165" s="15"/>
      <c r="K165" s="16"/>
    </row>
    <row r="166" spans="1:11" s="50" customFormat="1" ht="16" x14ac:dyDescent="0.2">
      <c r="A166" s="17" t="s">
        <v>4</v>
      </c>
      <c r="B166" s="12" t="s">
        <v>36</v>
      </c>
      <c r="C166" s="18" t="s">
        <v>41</v>
      </c>
      <c r="D166" s="19">
        <v>125</v>
      </c>
      <c r="E166" s="41"/>
      <c r="F166" s="29">
        <f t="shared" si="112"/>
        <v>0</v>
      </c>
      <c r="G166" s="24">
        <f t="shared" si="113"/>
        <v>0</v>
      </c>
      <c r="H166" s="31">
        <f>E166/70</f>
        <v>0</v>
      </c>
      <c r="I166" s="44">
        <f t="shared" si="114"/>
        <v>0</v>
      </c>
      <c r="J166" s="15"/>
      <c r="K166" s="16"/>
    </row>
    <row r="167" spans="1:11" s="50" customFormat="1" ht="16" x14ac:dyDescent="0.2">
      <c r="A167" s="17"/>
      <c r="B167" s="12"/>
      <c r="C167" s="18"/>
      <c r="D167" s="19"/>
      <c r="E167" s="41"/>
      <c r="F167" s="29"/>
      <c r="G167" s="24"/>
      <c r="H167" s="31"/>
      <c r="I167" s="44"/>
      <c r="J167" s="15"/>
      <c r="K167" s="16"/>
    </row>
    <row r="168" spans="1:11" s="50" customFormat="1" ht="16" x14ac:dyDescent="0.2">
      <c r="A168" s="17" t="s">
        <v>3</v>
      </c>
      <c r="B168" s="12" t="s">
        <v>58</v>
      </c>
      <c r="C168" s="18" t="s">
        <v>10</v>
      </c>
      <c r="D168" s="19">
        <v>65</v>
      </c>
      <c r="E168" s="41"/>
      <c r="F168" s="29">
        <f t="shared" si="16"/>
        <v>0</v>
      </c>
      <c r="G168" s="24">
        <f t="shared" ref="G168:G170" si="115">SUM(E168*D168)</f>
        <v>0</v>
      </c>
      <c r="H168" s="31">
        <f>E168/200</f>
        <v>0</v>
      </c>
      <c r="I168" s="44">
        <f t="shared" ref="I168:I170" si="116">H168</f>
        <v>0</v>
      </c>
      <c r="J168" s="15"/>
      <c r="K168" s="16"/>
    </row>
    <row r="169" spans="1:11" s="50" customFormat="1" ht="16" x14ac:dyDescent="0.2">
      <c r="A169" s="17" t="s">
        <v>0</v>
      </c>
      <c r="B169" s="12" t="s">
        <v>58</v>
      </c>
      <c r="C169" s="18" t="s">
        <v>10</v>
      </c>
      <c r="D169" s="19">
        <v>80</v>
      </c>
      <c r="E169" s="41"/>
      <c r="F169" s="29">
        <f t="shared" si="16"/>
        <v>0</v>
      </c>
      <c r="G169" s="24">
        <f t="shared" si="115"/>
        <v>0</v>
      </c>
      <c r="H169" s="31">
        <f>E169/150</f>
        <v>0</v>
      </c>
      <c r="I169" s="44">
        <f t="shared" si="116"/>
        <v>0</v>
      </c>
      <c r="J169" s="15"/>
      <c r="K169" s="16"/>
    </row>
    <row r="170" spans="1:11" s="50" customFormat="1" ht="16" x14ac:dyDescent="0.2">
      <c r="A170" s="17" t="s">
        <v>1</v>
      </c>
      <c r="B170" s="12" t="s">
        <v>58</v>
      </c>
      <c r="C170" s="18" t="s">
        <v>10</v>
      </c>
      <c r="D170" s="19">
        <v>95</v>
      </c>
      <c r="E170" s="41"/>
      <c r="F170" s="29">
        <f t="shared" si="16"/>
        <v>0</v>
      </c>
      <c r="G170" s="24">
        <f t="shared" si="115"/>
        <v>0</v>
      </c>
      <c r="H170" s="31">
        <f>E170/130</f>
        <v>0</v>
      </c>
      <c r="I170" s="44">
        <f t="shared" si="116"/>
        <v>0</v>
      </c>
      <c r="J170" s="15"/>
      <c r="K170" s="16"/>
    </row>
    <row r="171" spans="1:11" s="50" customFormat="1" ht="16" x14ac:dyDescent="0.2">
      <c r="A171" s="17" t="s">
        <v>2</v>
      </c>
      <c r="B171" s="12" t="s">
        <v>58</v>
      </c>
      <c r="C171" s="18" t="s">
        <v>41</v>
      </c>
      <c r="D171" s="19">
        <v>110</v>
      </c>
      <c r="E171" s="41"/>
      <c r="F171" s="29">
        <f>G171</f>
        <v>0</v>
      </c>
      <c r="G171" s="24">
        <f>SUM(E171*D171)</f>
        <v>0</v>
      </c>
      <c r="H171" s="31">
        <f>E171/80</f>
        <v>0</v>
      </c>
      <c r="I171" s="44">
        <f>H171</f>
        <v>0</v>
      </c>
      <c r="J171" s="15"/>
      <c r="K171" s="16"/>
    </row>
    <row r="172" spans="1:11" s="50" customFormat="1" ht="16" x14ac:dyDescent="0.2">
      <c r="A172" s="17"/>
      <c r="B172" s="12"/>
      <c r="C172" s="18"/>
      <c r="D172" s="19"/>
      <c r="E172" s="41"/>
      <c r="F172" s="29"/>
      <c r="G172" s="24"/>
      <c r="H172" s="31"/>
      <c r="I172" s="44"/>
      <c r="J172" s="15"/>
      <c r="K172" s="16"/>
    </row>
    <row r="173" spans="1:11" s="50" customFormat="1" ht="16" x14ac:dyDescent="0.2">
      <c r="A173" s="17" t="s">
        <v>3</v>
      </c>
      <c r="B173" s="12" t="s">
        <v>37</v>
      </c>
      <c r="C173" s="18" t="s">
        <v>10</v>
      </c>
      <c r="D173" s="19">
        <v>65</v>
      </c>
      <c r="E173" s="41"/>
      <c r="F173" s="29">
        <f t="shared" ref="F173" si="117">G173</f>
        <v>0</v>
      </c>
      <c r="G173" s="24">
        <f t="shared" ref="G173" si="118">SUM(E173*D173)</f>
        <v>0</v>
      </c>
      <c r="H173" s="31">
        <f>E173/200</f>
        <v>0</v>
      </c>
      <c r="I173" s="44">
        <f t="shared" ref="I173" si="119">H173</f>
        <v>0</v>
      </c>
      <c r="J173" s="15"/>
      <c r="K173" s="16"/>
    </row>
    <row r="174" spans="1:11" s="50" customFormat="1" ht="16" x14ac:dyDescent="0.2">
      <c r="A174" s="17" t="s">
        <v>0</v>
      </c>
      <c r="B174" s="12" t="s">
        <v>37</v>
      </c>
      <c r="C174" s="18" t="s">
        <v>10</v>
      </c>
      <c r="D174" s="19">
        <v>80</v>
      </c>
      <c r="E174" s="41"/>
      <c r="F174" s="29">
        <f t="shared" ref="F174:F176" si="120">G174</f>
        <v>0</v>
      </c>
      <c r="G174" s="24">
        <f t="shared" si="17"/>
        <v>0</v>
      </c>
      <c r="H174" s="31">
        <f>E174/150</f>
        <v>0</v>
      </c>
      <c r="I174" s="44">
        <f t="shared" si="18"/>
        <v>0</v>
      </c>
      <c r="J174" s="15"/>
      <c r="K174" s="16"/>
    </row>
    <row r="175" spans="1:11" s="50" customFormat="1" ht="16" x14ac:dyDescent="0.2">
      <c r="A175" s="17" t="s">
        <v>1</v>
      </c>
      <c r="B175" s="12" t="s">
        <v>37</v>
      </c>
      <c r="C175" s="18" t="s">
        <v>10</v>
      </c>
      <c r="D175" s="19">
        <v>95</v>
      </c>
      <c r="E175" s="41"/>
      <c r="F175" s="29">
        <f t="shared" si="120"/>
        <v>0</v>
      </c>
      <c r="G175" s="24">
        <f t="shared" si="17"/>
        <v>0</v>
      </c>
      <c r="H175" s="31">
        <f>E175/130</f>
        <v>0</v>
      </c>
      <c r="I175" s="44">
        <f t="shared" si="18"/>
        <v>0</v>
      </c>
      <c r="J175" s="15"/>
      <c r="K175" s="16"/>
    </row>
    <row r="176" spans="1:11" s="50" customFormat="1" ht="16" x14ac:dyDescent="0.2">
      <c r="A176" s="17" t="s">
        <v>2</v>
      </c>
      <c r="B176" s="12" t="s">
        <v>37</v>
      </c>
      <c r="C176" s="18" t="s">
        <v>10</v>
      </c>
      <c r="D176" s="19">
        <v>110</v>
      </c>
      <c r="E176" s="41"/>
      <c r="F176" s="29">
        <f t="shared" si="120"/>
        <v>0</v>
      </c>
      <c r="G176" s="24">
        <f t="shared" si="17"/>
        <v>0</v>
      </c>
      <c r="H176" s="31">
        <f>E176/80</f>
        <v>0</v>
      </c>
      <c r="I176" s="44">
        <f t="shared" si="18"/>
        <v>0</v>
      </c>
      <c r="J176" s="15"/>
      <c r="K176" s="16"/>
    </row>
    <row r="177" spans="1:11" s="50" customFormat="1" ht="16" x14ac:dyDescent="0.2">
      <c r="A177" s="17" t="s">
        <v>4</v>
      </c>
      <c r="B177" s="12" t="s">
        <v>37</v>
      </c>
      <c r="C177" s="18" t="s">
        <v>10</v>
      </c>
      <c r="D177" s="19">
        <v>125</v>
      </c>
      <c r="E177" s="41"/>
      <c r="F177" s="29">
        <f>G177</f>
        <v>0</v>
      </c>
      <c r="G177" s="24">
        <f>SUM(E177*D177)</f>
        <v>0</v>
      </c>
      <c r="H177" s="31">
        <f>E177/70</f>
        <v>0</v>
      </c>
      <c r="I177" s="44">
        <f>H177</f>
        <v>0</v>
      </c>
      <c r="J177" s="15"/>
      <c r="K177" s="16"/>
    </row>
    <row r="178" spans="1:11" s="50" customFormat="1" ht="16" x14ac:dyDescent="0.2">
      <c r="A178" s="17" t="s">
        <v>66</v>
      </c>
      <c r="B178" s="12" t="s">
        <v>37</v>
      </c>
      <c r="C178" s="18" t="s">
        <v>10</v>
      </c>
      <c r="D178" s="19">
        <v>150</v>
      </c>
      <c r="E178" s="41"/>
      <c r="F178" s="29">
        <f t="shared" ref="F178:F179" si="121">G178</f>
        <v>0</v>
      </c>
      <c r="G178" s="24">
        <f t="shared" ref="G178:G179" si="122">SUM(E178*D178)</f>
        <v>0</v>
      </c>
      <c r="H178" s="31">
        <f>E178/50</f>
        <v>0</v>
      </c>
      <c r="I178" s="44">
        <f t="shared" ref="I178:I179" si="123">H178</f>
        <v>0</v>
      </c>
      <c r="J178" s="15"/>
      <c r="K178" s="16"/>
    </row>
    <row r="179" spans="1:11" s="50" customFormat="1" ht="16" x14ac:dyDescent="0.2">
      <c r="A179" s="17" t="s">
        <v>69</v>
      </c>
      <c r="B179" s="12" t="s">
        <v>37</v>
      </c>
      <c r="C179" s="18" t="s">
        <v>10</v>
      </c>
      <c r="D179" s="19">
        <v>200</v>
      </c>
      <c r="E179" s="41"/>
      <c r="F179" s="29">
        <f t="shared" si="121"/>
        <v>0</v>
      </c>
      <c r="G179" s="24">
        <f t="shared" si="122"/>
        <v>0</v>
      </c>
      <c r="H179" s="31">
        <f>E179/35</f>
        <v>0</v>
      </c>
      <c r="I179" s="44">
        <f t="shared" si="123"/>
        <v>0</v>
      </c>
      <c r="J179" s="15"/>
      <c r="K179" s="16"/>
    </row>
    <row r="180" spans="1:11" s="50" customFormat="1" ht="16" x14ac:dyDescent="0.2">
      <c r="A180" s="17"/>
      <c r="B180" s="12"/>
      <c r="C180" s="18"/>
      <c r="D180" s="19"/>
      <c r="E180" s="41"/>
      <c r="F180" s="29"/>
      <c r="G180" s="24"/>
      <c r="H180" s="31"/>
      <c r="I180" s="44"/>
      <c r="J180" s="15"/>
      <c r="K180" s="16"/>
    </row>
    <row r="181" spans="1:11" s="50" customFormat="1" ht="16" x14ac:dyDescent="0.2">
      <c r="A181" s="17" t="s">
        <v>3</v>
      </c>
      <c r="B181" s="12" t="s">
        <v>9</v>
      </c>
      <c r="C181" s="18" t="s">
        <v>41</v>
      </c>
      <c r="D181" s="19">
        <v>50</v>
      </c>
      <c r="E181" s="41"/>
      <c r="F181" s="29">
        <f t="shared" si="16"/>
        <v>0</v>
      </c>
      <c r="G181" s="24">
        <f t="shared" si="17"/>
        <v>0</v>
      </c>
      <c r="H181" s="31">
        <f>E181/200</f>
        <v>0</v>
      </c>
      <c r="I181" s="44">
        <f t="shared" si="18"/>
        <v>0</v>
      </c>
      <c r="J181" s="15"/>
      <c r="K181" s="16"/>
    </row>
    <row r="182" spans="1:11" s="50" customFormat="1" ht="16" x14ac:dyDescent="0.2">
      <c r="A182" s="17" t="s">
        <v>0</v>
      </c>
      <c r="B182" s="12" t="s">
        <v>9</v>
      </c>
      <c r="C182" s="18" t="s">
        <v>41</v>
      </c>
      <c r="D182" s="19">
        <v>65</v>
      </c>
      <c r="E182" s="41"/>
      <c r="F182" s="29">
        <f t="shared" si="16"/>
        <v>0</v>
      </c>
      <c r="G182" s="24">
        <f t="shared" si="17"/>
        <v>0</v>
      </c>
      <c r="H182" s="31">
        <f>E182/150</f>
        <v>0</v>
      </c>
      <c r="I182" s="44">
        <f t="shared" si="18"/>
        <v>0</v>
      </c>
      <c r="J182" s="15"/>
      <c r="K182" s="16"/>
    </row>
    <row r="183" spans="1:11" s="50" customFormat="1" ht="16" x14ac:dyDescent="0.2">
      <c r="A183" s="17" t="s">
        <v>1</v>
      </c>
      <c r="B183" s="12" t="s">
        <v>9</v>
      </c>
      <c r="C183" s="18" t="s">
        <v>10</v>
      </c>
      <c r="D183" s="19">
        <v>80</v>
      </c>
      <c r="E183" s="41"/>
      <c r="F183" s="29">
        <f t="shared" si="16"/>
        <v>0</v>
      </c>
      <c r="G183" s="24">
        <f t="shared" si="17"/>
        <v>0</v>
      </c>
      <c r="H183" s="31">
        <f>E183/130</f>
        <v>0</v>
      </c>
      <c r="I183" s="44">
        <f t="shared" si="18"/>
        <v>0</v>
      </c>
      <c r="J183" s="15"/>
      <c r="K183" s="16"/>
    </row>
    <row r="184" spans="1:11" s="50" customFormat="1" ht="16" x14ac:dyDescent="0.2">
      <c r="A184" s="17" t="s">
        <v>2</v>
      </c>
      <c r="B184" s="12" t="s">
        <v>9</v>
      </c>
      <c r="C184" s="18" t="s">
        <v>43</v>
      </c>
      <c r="D184" s="19">
        <v>95</v>
      </c>
      <c r="E184" s="41"/>
      <c r="F184" s="29">
        <f t="shared" ref="F184" si="124">G184</f>
        <v>0</v>
      </c>
      <c r="G184" s="24">
        <f t="shared" ref="G184" si="125">SUM(E184*D184)</f>
        <v>0</v>
      </c>
      <c r="H184" s="31">
        <f>E184/80</f>
        <v>0</v>
      </c>
      <c r="I184" s="44">
        <f t="shared" ref="I184" si="126">H184</f>
        <v>0</v>
      </c>
      <c r="J184" s="15"/>
      <c r="K184" s="16"/>
    </row>
    <row r="185" spans="1:11" s="50" customFormat="1" ht="16" x14ac:dyDescent="0.2">
      <c r="A185" s="17" t="s">
        <v>4</v>
      </c>
      <c r="B185" s="12" t="s">
        <v>9</v>
      </c>
      <c r="C185" s="18" t="s">
        <v>43</v>
      </c>
      <c r="D185" s="19">
        <v>110</v>
      </c>
      <c r="E185" s="41"/>
      <c r="F185" s="29">
        <f>G185</f>
        <v>0</v>
      </c>
      <c r="G185" s="24">
        <f>SUM(E185*D185)</f>
        <v>0</v>
      </c>
      <c r="H185" s="31">
        <f>E185/70</f>
        <v>0</v>
      </c>
      <c r="I185" s="44">
        <f>H185</f>
        <v>0</v>
      </c>
      <c r="J185" s="15"/>
      <c r="K185" s="16"/>
    </row>
    <row r="186" spans="1:11" s="50" customFormat="1" ht="16" x14ac:dyDescent="0.2">
      <c r="A186" s="17" t="s">
        <v>66</v>
      </c>
      <c r="B186" s="12" t="s">
        <v>9</v>
      </c>
      <c r="C186" s="18" t="s">
        <v>10</v>
      </c>
      <c r="D186" s="19">
        <v>130</v>
      </c>
      <c r="E186" s="41"/>
      <c r="F186" s="29">
        <f>G186</f>
        <v>0</v>
      </c>
      <c r="G186" s="24">
        <f>SUM(E186*D186)</f>
        <v>0</v>
      </c>
      <c r="H186" s="31">
        <f>E186/50</f>
        <v>0</v>
      </c>
      <c r="I186" s="44">
        <f>H186</f>
        <v>0</v>
      </c>
      <c r="J186" s="15"/>
      <c r="K186" s="16"/>
    </row>
    <row r="187" spans="1:11" s="50" customFormat="1" ht="16" x14ac:dyDescent="0.2">
      <c r="A187" s="17"/>
      <c r="B187" s="12"/>
      <c r="C187" s="18"/>
      <c r="D187" s="19"/>
      <c r="E187" s="41"/>
      <c r="F187" s="29"/>
      <c r="G187" s="24"/>
      <c r="H187" s="31"/>
      <c r="I187" s="44"/>
      <c r="J187" s="15"/>
      <c r="K187" s="16"/>
    </row>
    <row r="188" spans="1:11" s="50" customFormat="1" ht="16" x14ac:dyDescent="0.2">
      <c r="A188" s="17" t="s">
        <v>3</v>
      </c>
      <c r="B188" s="12" t="s">
        <v>6</v>
      </c>
      <c r="C188" s="18" t="s">
        <v>43</v>
      </c>
      <c r="D188" s="19">
        <v>50</v>
      </c>
      <c r="E188" s="41"/>
      <c r="F188" s="29">
        <f t="shared" si="16"/>
        <v>0</v>
      </c>
      <c r="G188" s="24">
        <f t="shared" si="17"/>
        <v>0</v>
      </c>
      <c r="H188" s="31">
        <f>E188/200</f>
        <v>0</v>
      </c>
      <c r="I188" s="44">
        <f t="shared" si="18"/>
        <v>0</v>
      </c>
      <c r="J188" s="15"/>
      <c r="K188" s="16"/>
    </row>
    <row r="189" spans="1:11" s="50" customFormat="1" ht="16" x14ac:dyDescent="0.2">
      <c r="A189" s="17" t="s">
        <v>0</v>
      </c>
      <c r="B189" s="12" t="s">
        <v>6</v>
      </c>
      <c r="C189" s="18" t="s">
        <v>43</v>
      </c>
      <c r="D189" s="19">
        <v>65</v>
      </c>
      <c r="E189" s="41"/>
      <c r="F189" s="29">
        <f t="shared" si="16"/>
        <v>0</v>
      </c>
      <c r="G189" s="24">
        <f t="shared" si="17"/>
        <v>0</v>
      </c>
      <c r="H189" s="31">
        <f>E189/150</f>
        <v>0</v>
      </c>
      <c r="I189" s="44">
        <f t="shared" si="18"/>
        <v>0</v>
      </c>
      <c r="J189" s="15"/>
      <c r="K189" s="16"/>
    </row>
    <row r="190" spans="1:11" s="50" customFormat="1" ht="16" x14ac:dyDescent="0.2">
      <c r="A190" s="17" t="s">
        <v>1</v>
      </c>
      <c r="B190" s="12" t="s">
        <v>6</v>
      </c>
      <c r="C190" s="18" t="s">
        <v>43</v>
      </c>
      <c r="D190" s="19">
        <v>80</v>
      </c>
      <c r="E190" s="41"/>
      <c r="F190" s="29">
        <f t="shared" si="16"/>
        <v>0</v>
      </c>
      <c r="G190" s="24">
        <f t="shared" si="17"/>
        <v>0</v>
      </c>
      <c r="H190" s="31">
        <f>E190/130</f>
        <v>0</v>
      </c>
      <c r="I190" s="44">
        <f t="shared" si="18"/>
        <v>0</v>
      </c>
      <c r="J190" s="15"/>
      <c r="K190" s="16"/>
    </row>
    <row r="191" spans="1:11" s="50" customFormat="1" ht="16" x14ac:dyDescent="0.2">
      <c r="A191" s="17" t="s">
        <v>2</v>
      </c>
      <c r="B191" s="12" t="s">
        <v>6</v>
      </c>
      <c r="C191" s="18" t="s">
        <v>10</v>
      </c>
      <c r="D191" s="19">
        <v>95</v>
      </c>
      <c r="E191" s="41"/>
      <c r="F191" s="29">
        <f t="shared" si="16"/>
        <v>0</v>
      </c>
      <c r="G191" s="24">
        <f t="shared" si="17"/>
        <v>0</v>
      </c>
      <c r="H191" s="31">
        <f>E191/80</f>
        <v>0</v>
      </c>
      <c r="I191" s="44">
        <f t="shared" si="18"/>
        <v>0</v>
      </c>
      <c r="J191" s="15"/>
      <c r="K191" s="16"/>
    </row>
    <row r="192" spans="1:11" s="50" customFormat="1" ht="16" x14ac:dyDescent="0.2">
      <c r="A192" s="17" t="s">
        <v>4</v>
      </c>
      <c r="B192" s="12" t="s">
        <v>6</v>
      </c>
      <c r="C192" s="18" t="s">
        <v>10</v>
      </c>
      <c r="D192" s="19">
        <v>110</v>
      </c>
      <c r="E192" s="41"/>
      <c r="F192" s="29">
        <f>G192</f>
        <v>0</v>
      </c>
      <c r="G192" s="24">
        <f>SUM(E192*D192)</f>
        <v>0</v>
      </c>
      <c r="H192" s="31">
        <f>E192/70</f>
        <v>0</v>
      </c>
      <c r="I192" s="44">
        <f>H192</f>
        <v>0</v>
      </c>
      <c r="J192" s="15"/>
      <c r="K192" s="16"/>
    </row>
    <row r="193" spans="1:11" s="50" customFormat="1" ht="16" x14ac:dyDescent="0.2">
      <c r="A193" s="17"/>
      <c r="B193" s="12"/>
      <c r="C193" s="18"/>
      <c r="D193" s="19"/>
      <c r="E193" s="41"/>
      <c r="F193" s="29"/>
      <c r="G193" s="24"/>
      <c r="H193" s="31"/>
      <c r="I193" s="44"/>
      <c r="J193" s="15"/>
      <c r="K193" s="16"/>
    </row>
    <row r="194" spans="1:11" s="50" customFormat="1" ht="16" x14ac:dyDescent="0.2">
      <c r="A194" s="17" t="s">
        <v>3</v>
      </c>
      <c r="B194" s="12" t="s">
        <v>38</v>
      </c>
      <c r="C194" s="18" t="s">
        <v>10</v>
      </c>
      <c r="D194" s="19">
        <v>65</v>
      </c>
      <c r="E194" s="41"/>
      <c r="F194" s="29">
        <f t="shared" ref="F194:F198" si="127">G194</f>
        <v>0</v>
      </c>
      <c r="G194" s="24">
        <f t="shared" si="17"/>
        <v>0</v>
      </c>
      <c r="H194" s="31">
        <f>E194/200</f>
        <v>0</v>
      </c>
      <c r="I194" s="44">
        <f t="shared" si="18"/>
        <v>0</v>
      </c>
      <c r="J194" s="15"/>
      <c r="K194" s="16"/>
    </row>
    <row r="195" spans="1:11" s="50" customFormat="1" ht="16" x14ac:dyDescent="0.2">
      <c r="A195" s="17" t="s">
        <v>0</v>
      </c>
      <c r="B195" s="12" t="s">
        <v>38</v>
      </c>
      <c r="C195" s="18" t="s">
        <v>10</v>
      </c>
      <c r="D195" s="19">
        <v>80</v>
      </c>
      <c r="E195" s="41"/>
      <c r="F195" s="29">
        <f t="shared" si="127"/>
        <v>0</v>
      </c>
      <c r="G195" s="24">
        <f t="shared" si="17"/>
        <v>0</v>
      </c>
      <c r="H195" s="31">
        <f>E195/150</f>
        <v>0</v>
      </c>
      <c r="I195" s="44">
        <f t="shared" si="18"/>
        <v>0</v>
      </c>
      <c r="J195" s="15"/>
      <c r="K195" s="16"/>
    </row>
    <row r="196" spans="1:11" s="50" customFormat="1" ht="16" x14ac:dyDescent="0.2">
      <c r="A196" s="17" t="s">
        <v>1</v>
      </c>
      <c r="B196" s="12" t="s">
        <v>38</v>
      </c>
      <c r="C196" s="18" t="s">
        <v>10</v>
      </c>
      <c r="D196" s="19">
        <v>95</v>
      </c>
      <c r="E196" s="41"/>
      <c r="F196" s="29">
        <f t="shared" si="127"/>
        <v>0</v>
      </c>
      <c r="G196" s="24">
        <f t="shared" si="17"/>
        <v>0</v>
      </c>
      <c r="H196" s="31">
        <f>E196/130</f>
        <v>0</v>
      </c>
      <c r="I196" s="44">
        <f t="shared" si="18"/>
        <v>0</v>
      </c>
      <c r="J196" s="15"/>
      <c r="K196" s="16"/>
    </row>
    <row r="197" spans="1:11" s="50" customFormat="1" ht="16" x14ac:dyDescent="0.2">
      <c r="A197" s="17" t="s">
        <v>2</v>
      </c>
      <c r="B197" s="12" t="s">
        <v>38</v>
      </c>
      <c r="C197" s="18" t="s">
        <v>41</v>
      </c>
      <c r="D197" s="19">
        <v>110</v>
      </c>
      <c r="E197" s="41"/>
      <c r="F197" s="29">
        <f t="shared" si="127"/>
        <v>0</v>
      </c>
      <c r="G197" s="24">
        <f t="shared" si="17"/>
        <v>0</v>
      </c>
      <c r="H197" s="31">
        <f>E197/80</f>
        <v>0</v>
      </c>
      <c r="I197" s="44">
        <f t="shared" si="18"/>
        <v>0</v>
      </c>
      <c r="J197" s="15"/>
      <c r="K197" s="16"/>
    </row>
    <row r="198" spans="1:11" s="50" customFormat="1" ht="16" x14ac:dyDescent="0.2">
      <c r="A198" s="17" t="s">
        <v>4</v>
      </c>
      <c r="B198" s="12" t="s">
        <v>38</v>
      </c>
      <c r="C198" s="18" t="s">
        <v>41</v>
      </c>
      <c r="D198" s="19">
        <v>125</v>
      </c>
      <c r="E198" s="41"/>
      <c r="F198" s="29">
        <f t="shared" si="127"/>
        <v>0</v>
      </c>
      <c r="G198" s="24">
        <f t="shared" si="17"/>
        <v>0</v>
      </c>
      <c r="H198" s="31">
        <f>E198/70</f>
        <v>0</v>
      </c>
      <c r="I198" s="44">
        <f t="shared" si="18"/>
        <v>0</v>
      </c>
      <c r="J198" s="15"/>
      <c r="K198" s="16"/>
    </row>
    <row r="199" spans="1:11" s="50" customFormat="1" ht="16" x14ac:dyDescent="0.2">
      <c r="A199" s="17"/>
      <c r="B199" s="12"/>
      <c r="C199" s="18"/>
      <c r="D199" s="19"/>
      <c r="E199" s="41"/>
      <c r="F199" s="29"/>
      <c r="G199" s="24"/>
      <c r="H199" s="31"/>
      <c r="I199" s="44"/>
      <c r="J199" s="15"/>
      <c r="K199" s="16"/>
    </row>
    <row r="200" spans="1:11" s="50" customFormat="1" ht="16" x14ac:dyDescent="0.2">
      <c r="A200" s="17" t="s">
        <v>3</v>
      </c>
      <c r="B200" s="12" t="s">
        <v>59</v>
      </c>
      <c r="C200" s="18" t="s">
        <v>41</v>
      </c>
      <c r="D200" s="19">
        <v>50</v>
      </c>
      <c r="E200" s="41"/>
      <c r="F200" s="29">
        <f t="shared" ref="F200:F202" si="128">G200</f>
        <v>0</v>
      </c>
      <c r="G200" s="24">
        <f t="shared" ref="G200:G202" si="129">SUM(E200*D200)</f>
        <v>0</v>
      </c>
      <c r="H200" s="31">
        <f>E200/200</f>
        <v>0</v>
      </c>
      <c r="I200" s="44">
        <f t="shared" ref="I200:I202" si="130">H200</f>
        <v>0</v>
      </c>
      <c r="J200" s="15"/>
      <c r="K200" s="16"/>
    </row>
    <row r="201" spans="1:11" s="50" customFormat="1" ht="16" x14ac:dyDescent="0.2">
      <c r="A201" s="17" t="s">
        <v>0</v>
      </c>
      <c r="B201" s="12" t="s">
        <v>59</v>
      </c>
      <c r="C201" s="18" t="s">
        <v>41</v>
      </c>
      <c r="D201" s="19">
        <v>65</v>
      </c>
      <c r="E201" s="41"/>
      <c r="F201" s="29">
        <f t="shared" si="128"/>
        <v>0</v>
      </c>
      <c r="G201" s="24">
        <f t="shared" si="129"/>
        <v>0</v>
      </c>
      <c r="H201" s="31">
        <f>E201/150</f>
        <v>0</v>
      </c>
      <c r="I201" s="44">
        <f t="shared" si="130"/>
        <v>0</v>
      </c>
      <c r="J201" s="15"/>
      <c r="K201" s="16"/>
    </row>
    <row r="202" spans="1:11" s="50" customFormat="1" ht="16" x14ac:dyDescent="0.2">
      <c r="A202" s="17" t="s">
        <v>1</v>
      </c>
      <c r="B202" s="12" t="s">
        <v>59</v>
      </c>
      <c r="C202" s="18" t="s">
        <v>41</v>
      </c>
      <c r="D202" s="19">
        <v>80</v>
      </c>
      <c r="E202" s="41"/>
      <c r="F202" s="29">
        <f t="shared" si="128"/>
        <v>0</v>
      </c>
      <c r="G202" s="24">
        <f t="shared" si="129"/>
        <v>0</v>
      </c>
      <c r="H202" s="31">
        <f>E202/130</f>
        <v>0</v>
      </c>
      <c r="I202" s="44">
        <f t="shared" si="130"/>
        <v>0</v>
      </c>
      <c r="J202" s="15"/>
      <c r="K202" s="16"/>
    </row>
    <row r="203" spans="1:11" s="50" customFormat="1" ht="16" x14ac:dyDescent="0.2">
      <c r="A203" s="17"/>
      <c r="B203" s="12"/>
      <c r="C203" s="18"/>
      <c r="D203" s="19"/>
      <c r="E203" s="41"/>
      <c r="F203" s="29"/>
      <c r="G203" s="24"/>
      <c r="H203" s="31"/>
      <c r="I203" s="44"/>
      <c r="J203" s="15"/>
      <c r="K203" s="16"/>
    </row>
    <row r="204" spans="1:11" s="50" customFormat="1" ht="16" x14ac:dyDescent="0.2">
      <c r="A204" s="51" t="s">
        <v>3</v>
      </c>
      <c r="B204" s="52" t="s">
        <v>60</v>
      </c>
      <c r="C204" s="53" t="s">
        <v>41</v>
      </c>
      <c r="D204" s="54">
        <v>50</v>
      </c>
      <c r="E204" s="55"/>
      <c r="F204" s="56">
        <v>0</v>
      </c>
      <c r="G204" s="57">
        <v>0</v>
      </c>
      <c r="H204" s="31">
        <f>E204/200</f>
        <v>0</v>
      </c>
      <c r="I204" s="59">
        <v>0</v>
      </c>
      <c r="J204" s="61"/>
      <c r="K204" s="60"/>
    </row>
    <row r="205" spans="1:11" s="50" customFormat="1" ht="16" x14ac:dyDescent="0.2">
      <c r="A205" s="62" t="s">
        <v>0</v>
      </c>
      <c r="B205" s="63" t="s">
        <v>60</v>
      </c>
      <c r="C205" s="53" t="s">
        <v>41</v>
      </c>
      <c r="D205" s="54">
        <v>65</v>
      </c>
      <c r="E205" s="55"/>
      <c r="F205" s="56">
        <v>0</v>
      </c>
      <c r="G205" s="57">
        <v>0</v>
      </c>
      <c r="H205" s="31">
        <f>E205/150</f>
        <v>0</v>
      </c>
      <c r="I205" s="59">
        <v>0</v>
      </c>
      <c r="J205" s="61"/>
      <c r="K205" s="60"/>
    </row>
    <row r="206" spans="1:11" s="50" customFormat="1" ht="16" x14ac:dyDescent="0.2">
      <c r="A206" s="62" t="s">
        <v>1</v>
      </c>
      <c r="B206" s="63" t="s">
        <v>60</v>
      </c>
      <c r="C206" s="53" t="s">
        <v>41</v>
      </c>
      <c r="D206" s="54">
        <v>80</v>
      </c>
      <c r="E206" s="55"/>
      <c r="F206" s="56">
        <v>0</v>
      </c>
      <c r="G206" s="57">
        <v>0</v>
      </c>
      <c r="H206" s="31">
        <f>E206/130</f>
        <v>0</v>
      </c>
      <c r="I206" s="59">
        <v>0</v>
      </c>
      <c r="J206" s="61"/>
      <c r="K206" s="60"/>
    </row>
    <row r="207" spans="1:11" s="50" customFormat="1" ht="16" x14ac:dyDescent="0.2">
      <c r="A207" s="62"/>
      <c r="B207" s="63"/>
      <c r="C207" s="53"/>
      <c r="D207" s="54"/>
      <c r="E207" s="55"/>
      <c r="F207" s="56"/>
      <c r="G207" s="57"/>
      <c r="H207" s="58"/>
      <c r="I207" s="59"/>
      <c r="J207" s="61"/>
      <c r="K207" s="60"/>
    </row>
    <row r="208" spans="1:11" s="50" customFormat="1" ht="16" x14ac:dyDescent="0.2">
      <c r="A208" s="17" t="s">
        <v>1</v>
      </c>
      <c r="B208" s="12" t="s">
        <v>61</v>
      </c>
      <c r="C208" s="18" t="s">
        <v>41</v>
      </c>
      <c r="D208" s="19">
        <v>95</v>
      </c>
      <c r="E208" s="41"/>
      <c r="F208" s="29">
        <f t="shared" ref="F208:F212" si="131">G208</f>
        <v>0</v>
      </c>
      <c r="G208" s="24">
        <f t="shared" ref="G208:G212" si="132">SUM(E208*D208)</f>
        <v>0</v>
      </c>
      <c r="H208" s="31">
        <f>E208/130</f>
        <v>0</v>
      </c>
      <c r="I208" s="44">
        <f t="shared" ref="I208:I212" si="133">H208</f>
        <v>0</v>
      </c>
      <c r="J208" s="15"/>
      <c r="K208" s="16"/>
    </row>
    <row r="209" spans="1:11" s="50" customFormat="1" ht="16" x14ac:dyDescent="0.2">
      <c r="A209" s="17" t="s">
        <v>2</v>
      </c>
      <c r="B209" s="12" t="s">
        <v>61</v>
      </c>
      <c r="C209" s="18" t="s">
        <v>41</v>
      </c>
      <c r="D209" s="19">
        <v>110</v>
      </c>
      <c r="E209" s="41"/>
      <c r="F209" s="29">
        <f t="shared" si="131"/>
        <v>0</v>
      </c>
      <c r="G209" s="24">
        <f t="shared" si="132"/>
        <v>0</v>
      </c>
      <c r="H209" s="31">
        <f>E209/80</f>
        <v>0</v>
      </c>
      <c r="I209" s="44">
        <f t="shared" si="133"/>
        <v>0</v>
      </c>
      <c r="J209" s="15"/>
      <c r="K209" s="16"/>
    </row>
    <row r="210" spans="1:11" s="50" customFormat="1" ht="16" x14ac:dyDescent="0.2">
      <c r="A210" s="17" t="s">
        <v>4</v>
      </c>
      <c r="B210" s="12" t="s">
        <v>61</v>
      </c>
      <c r="C210" s="18" t="s">
        <v>41</v>
      </c>
      <c r="D210" s="19">
        <v>125</v>
      </c>
      <c r="E210" s="41"/>
      <c r="F210" s="29">
        <f t="shared" si="131"/>
        <v>0</v>
      </c>
      <c r="G210" s="24">
        <f t="shared" si="132"/>
        <v>0</v>
      </c>
      <c r="H210" s="31">
        <f>E210/70</f>
        <v>0</v>
      </c>
      <c r="I210" s="44">
        <f t="shared" si="133"/>
        <v>0</v>
      </c>
      <c r="J210" s="15"/>
      <c r="K210" s="16"/>
    </row>
    <row r="211" spans="1:11" s="50" customFormat="1" ht="16" x14ac:dyDescent="0.2">
      <c r="A211" s="17" t="s">
        <v>66</v>
      </c>
      <c r="B211" s="12" t="s">
        <v>61</v>
      </c>
      <c r="C211" s="18" t="s">
        <v>41</v>
      </c>
      <c r="D211" s="19">
        <v>150</v>
      </c>
      <c r="E211" s="41"/>
      <c r="F211" s="29">
        <f t="shared" si="131"/>
        <v>0</v>
      </c>
      <c r="G211" s="24">
        <f t="shared" si="132"/>
        <v>0</v>
      </c>
      <c r="H211" s="31">
        <f>E211/50</f>
        <v>0</v>
      </c>
      <c r="I211" s="44">
        <f t="shared" si="133"/>
        <v>0</v>
      </c>
      <c r="J211" s="15"/>
      <c r="K211" s="16"/>
    </row>
    <row r="212" spans="1:11" s="50" customFormat="1" ht="16" x14ac:dyDescent="0.2">
      <c r="A212" s="17" t="s">
        <v>69</v>
      </c>
      <c r="B212" s="12" t="s">
        <v>61</v>
      </c>
      <c r="C212" s="18" t="s">
        <v>41</v>
      </c>
      <c r="D212" s="19">
        <v>200</v>
      </c>
      <c r="E212" s="41"/>
      <c r="F212" s="29">
        <f t="shared" si="131"/>
        <v>0</v>
      </c>
      <c r="G212" s="24">
        <f t="shared" si="132"/>
        <v>0</v>
      </c>
      <c r="H212" s="31">
        <f>E212/35</f>
        <v>0</v>
      </c>
      <c r="I212" s="44">
        <f t="shared" si="133"/>
        <v>0</v>
      </c>
      <c r="J212" s="15"/>
      <c r="K212" s="16"/>
    </row>
    <row r="213" spans="1:11" s="50" customFormat="1" ht="16" x14ac:dyDescent="0.2">
      <c r="A213" s="17"/>
      <c r="B213" s="12"/>
      <c r="C213" s="18"/>
      <c r="D213" s="19"/>
      <c r="E213" s="41"/>
      <c r="F213" s="29"/>
      <c r="G213" s="24"/>
      <c r="H213" s="31"/>
      <c r="I213" s="44"/>
      <c r="J213" s="15"/>
      <c r="K213" s="16"/>
    </row>
    <row r="214" spans="1:11" s="50" customFormat="1" ht="16" x14ac:dyDescent="0.2">
      <c r="A214" s="17" t="s">
        <v>3</v>
      </c>
      <c r="B214" s="12" t="s">
        <v>39</v>
      </c>
      <c r="C214" s="18" t="s">
        <v>41</v>
      </c>
      <c r="D214" s="19">
        <v>65</v>
      </c>
      <c r="E214" s="41"/>
      <c r="F214" s="29">
        <f t="shared" si="16"/>
        <v>0</v>
      </c>
      <c r="G214" s="24">
        <f t="shared" si="17"/>
        <v>0</v>
      </c>
      <c r="H214" s="31">
        <f>E214/200</f>
        <v>0</v>
      </c>
      <c r="I214" s="44">
        <f t="shared" si="18"/>
        <v>0</v>
      </c>
      <c r="J214" s="15"/>
      <c r="K214" s="16"/>
    </row>
    <row r="215" spans="1:11" s="50" customFormat="1" ht="16" x14ac:dyDescent="0.2">
      <c r="A215" s="17" t="s">
        <v>0</v>
      </c>
      <c r="B215" s="12" t="s">
        <v>39</v>
      </c>
      <c r="C215" s="18" t="s">
        <v>41</v>
      </c>
      <c r="D215" s="19">
        <v>80</v>
      </c>
      <c r="E215" s="41"/>
      <c r="F215" s="29">
        <f t="shared" si="16"/>
        <v>0</v>
      </c>
      <c r="G215" s="24">
        <f t="shared" si="17"/>
        <v>0</v>
      </c>
      <c r="H215" s="31">
        <f>E215/150</f>
        <v>0</v>
      </c>
      <c r="I215" s="44">
        <f t="shared" si="18"/>
        <v>0</v>
      </c>
      <c r="J215" s="15"/>
      <c r="K215" s="16"/>
    </row>
    <row r="216" spans="1:11" s="50" customFormat="1" ht="16" x14ac:dyDescent="0.2">
      <c r="A216" s="17" t="s">
        <v>1</v>
      </c>
      <c r="B216" s="12" t="s">
        <v>39</v>
      </c>
      <c r="C216" s="18" t="s">
        <v>10</v>
      </c>
      <c r="D216" s="19">
        <v>95</v>
      </c>
      <c r="E216" s="41"/>
      <c r="F216" s="29">
        <f t="shared" si="16"/>
        <v>0</v>
      </c>
      <c r="G216" s="24">
        <f t="shared" si="17"/>
        <v>0</v>
      </c>
      <c r="H216" s="31">
        <f>E216/130</f>
        <v>0</v>
      </c>
      <c r="I216" s="44">
        <f t="shared" si="18"/>
        <v>0</v>
      </c>
      <c r="J216" s="15"/>
      <c r="K216" s="16"/>
    </row>
    <row r="217" spans="1:11" s="50" customFormat="1" ht="16" x14ac:dyDescent="0.2">
      <c r="A217" s="17" t="s">
        <v>2</v>
      </c>
      <c r="B217" s="12" t="s">
        <v>39</v>
      </c>
      <c r="C217" s="18" t="s">
        <v>10</v>
      </c>
      <c r="D217" s="19">
        <v>110</v>
      </c>
      <c r="E217" s="41"/>
      <c r="F217" s="29">
        <f t="shared" si="16"/>
        <v>0</v>
      </c>
      <c r="G217" s="24">
        <f t="shared" si="17"/>
        <v>0</v>
      </c>
      <c r="H217" s="31">
        <f>E217/80</f>
        <v>0</v>
      </c>
      <c r="I217" s="44">
        <f t="shared" si="18"/>
        <v>0</v>
      </c>
      <c r="J217" s="15"/>
      <c r="K217" s="16"/>
    </row>
    <row r="218" spans="1:11" s="50" customFormat="1" ht="16" x14ac:dyDescent="0.2">
      <c r="A218" s="17" t="s">
        <v>4</v>
      </c>
      <c r="B218" s="12" t="s">
        <v>39</v>
      </c>
      <c r="C218" s="18" t="s">
        <v>43</v>
      </c>
      <c r="D218" s="19">
        <v>125</v>
      </c>
      <c r="E218" s="41"/>
      <c r="F218" s="29">
        <f t="shared" si="16"/>
        <v>0</v>
      </c>
      <c r="G218" s="24">
        <f t="shared" si="17"/>
        <v>0</v>
      </c>
      <c r="H218" s="31">
        <f>E218/70</f>
        <v>0</v>
      </c>
      <c r="I218" s="44">
        <f t="shared" si="18"/>
        <v>0</v>
      </c>
      <c r="J218" s="15"/>
      <c r="K218" s="16"/>
    </row>
    <row r="219" spans="1:11" s="50" customFormat="1" ht="16" x14ac:dyDescent="0.2">
      <c r="A219" s="17" t="s">
        <v>66</v>
      </c>
      <c r="B219" s="12" t="s">
        <v>39</v>
      </c>
      <c r="C219" s="18" t="s">
        <v>43</v>
      </c>
      <c r="D219" s="19">
        <v>150</v>
      </c>
      <c r="E219" s="41"/>
      <c r="F219" s="29">
        <f t="shared" si="16"/>
        <v>0</v>
      </c>
      <c r="G219" s="24">
        <f t="shared" si="17"/>
        <v>0</v>
      </c>
      <c r="H219" s="31">
        <f>E219/50</f>
        <v>0</v>
      </c>
      <c r="I219" s="44">
        <f t="shared" si="18"/>
        <v>0</v>
      </c>
      <c r="J219" s="15"/>
      <c r="K219" s="16"/>
    </row>
    <row r="220" spans="1:11" s="50" customFormat="1" ht="16" x14ac:dyDescent="0.2">
      <c r="A220" s="17" t="s">
        <v>69</v>
      </c>
      <c r="B220" s="12" t="s">
        <v>39</v>
      </c>
      <c r="C220" s="18" t="s">
        <v>10</v>
      </c>
      <c r="D220" s="19">
        <v>175</v>
      </c>
      <c r="E220" s="41"/>
      <c r="F220" s="29">
        <f t="shared" ref="F220" si="134">G220</f>
        <v>0</v>
      </c>
      <c r="G220" s="24">
        <f t="shared" ref="G220" si="135">SUM(E220*D220)</f>
        <v>0</v>
      </c>
      <c r="H220" s="31">
        <f>E220/40</f>
        <v>0</v>
      </c>
      <c r="I220" s="44">
        <f t="shared" ref="I220" si="136">H220</f>
        <v>0</v>
      </c>
      <c r="J220" s="15"/>
      <c r="K220" s="16"/>
    </row>
    <row r="221" spans="1:11" s="50" customFormat="1" ht="16" x14ac:dyDescent="0.2">
      <c r="A221" s="17"/>
      <c r="B221" s="12"/>
      <c r="C221" s="18"/>
      <c r="D221" s="19"/>
      <c r="E221" s="41"/>
      <c r="F221" s="29"/>
      <c r="G221" s="24"/>
      <c r="H221" s="31"/>
      <c r="I221" s="44"/>
      <c r="J221" s="15"/>
      <c r="K221" s="16"/>
    </row>
    <row r="222" spans="1:11" s="50" customFormat="1" ht="16" x14ac:dyDescent="0.2">
      <c r="A222" s="17" t="s">
        <v>0</v>
      </c>
      <c r="B222" s="12" t="s">
        <v>40</v>
      </c>
      <c r="C222" s="53" t="s">
        <v>41</v>
      </c>
      <c r="D222" s="19">
        <v>80</v>
      </c>
      <c r="E222" s="41"/>
      <c r="F222" s="29">
        <f t="shared" ref="F222:F223" si="137">G222</f>
        <v>0</v>
      </c>
      <c r="G222" s="24">
        <f t="shared" si="17"/>
        <v>0</v>
      </c>
      <c r="H222" s="31">
        <f>E222/150</f>
        <v>0</v>
      </c>
      <c r="I222" s="44">
        <f t="shared" si="18"/>
        <v>0</v>
      </c>
      <c r="J222" s="15"/>
      <c r="K222" s="16"/>
    </row>
    <row r="223" spans="1:11" s="50" customFormat="1" ht="16" x14ac:dyDescent="0.2">
      <c r="A223" s="17" t="s">
        <v>1</v>
      </c>
      <c r="B223" s="12" t="s">
        <v>40</v>
      </c>
      <c r="C223" s="53" t="s">
        <v>10</v>
      </c>
      <c r="D223" s="19">
        <v>95</v>
      </c>
      <c r="E223" s="41"/>
      <c r="F223" s="29">
        <f t="shared" si="137"/>
        <v>0</v>
      </c>
      <c r="G223" s="24">
        <f t="shared" si="17"/>
        <v>0</v>
      </c>
      <c r="H223" s="31">
        <f>E223/130</f>
        <v>0</v>
      </c>
      <c r="I223" s="44">
        <f t="shared" si="18"/>
        <v>0</v>
      </c>
      <c r="J223" s="15"/>
      <c r="K223" s="16"/>
    </row>
    <row r="224" spans="1:11" s="50" customFormat="1" ht="16" x14ac:dyDescent="0.2">
      <c r="A224" s="17" t="s">
        <v>2</v>
      </c>
      <c r="B224" s="12" t="s">
        <v>40</v>
      </c>
      <c r="C224" s="53" t="s">
        <v>10</v>
      </c>
      <c r="D224" s="19">
        <v>110</v>
      </c>
      <c r="E224" s="41"/>
      <c r="F224" s="29">
        <f t="shared" ref="F224:F226" si="138">G224</f>
        <v>0</v>
      </c>
      <c r="G224" s="24">
        <f t="shared" ref="G224:G226" si="139">SUM(E224*D224)</f>
        <v>0</v>
      </c>
      <c r="H224" s="31">
        <f>E224/80</f>
        <v>0</v>
      </c>
      <c r="I224" s="44">
        <f t="shared" ref="I224:I226" si="140">H224</f>
        <v>0</v>
      </c>
      <c r="J224" s="15"/>
      <c r="K224" s="16"/>
    </row>
    <row r="225" spans="1:11" s="50" customFormat="1" ht="16" x14ac:dyDescent="0.2">
      <c r="A225" s="17" t="s">
        <v>4</v>
      </c>
      <c r="B225" s="12" t="s">
        <v>40</v>
      </c>
      <c r="C225" s="18" t="s">
        <v>10</v>
      </c>
      <c r="D225" s="19">
        <v>125</v>
      </c>
      <c r="E225" s="41"/>
      <c r="F225" s="29">
        <f t="shared" si="138"/>
        <v>0</v>
      </c>
      <c r="G225" s="24">
        <f t="shared" si="139"/>
        <v>0</v>
      </c>
      <c r="H225" s="31">
        <f>E225/70</f>
        <v>0</v>
      </c>
      <c r="I225" s="44">
        <f t="shared" si="140"/>
        <v>0</v>
      </c>
      <c r="J225" s="15"/>
      <c r="K225" s="16"/>
    </row>
    <row r="226" spans="1:11" s="50" customFormat="1" ht="16" x14ac:dyDescent="0.2">
      <c r="A226" s="17" t="s">
        <v>66</v>
      </c>
      <c r="B226" s="12" t="s">
        <v>40</v>
      </c>
      <c r="C226" s="18" t="s">
        <v>10</v>
      </c>
      <c r="D226" s="19">
        <v>150</v>
      </c>
      <c r="E226" s="41"/>
      <c r="F226" s="29">
        <f t="shared" si="138"/>
        <v>0</v>
      </c>
      <c r="G226" s="24">
        <f t="shared" si="139"/>
        <v>0</v>
      </c>
      <c r="H226" s="31">
        <f>E226/50</f>
        <v>0</v>
      </c>
      <c r="I226" s="44">
        <f t="shared" si="140"/>
        <v>0</v>
      </c>
      <c r="J226" s="15"/>
      <c r="K226" s="16"/>
    </row>
    <row r="227" spans="1:11" s="50" customFormat="1" ht="18" customHeight="1" x14ac:dyDescent="0.2">
      <c r="A227" s="17"/>
      <c r="B227" s="12"/>
      <c r="C227" s="18"/>
      <c r="D227" s="19"/>
      <c r="E227" s="41"/>
      <c r="F227" s="29"/>
      <c r="G227" s="24"/>
      <c r="H227" s="31"/>
      <c r="I227" s="44"/>
      <c r="J227" s="15"/>
      <c r="K227" s="16"/>
    </row>
    <row r="228" spans="1:11" s="50" customFormat="1" ht="16" x14ac:dyDescent="0.2">
      <c r="A228" s="17" t="s">
        <v>3</v>
      </c>
      <c r="B228" s="12" t="s">
        <v>26</v>
      </c>
      <c r="C228" s="18" t="s">
        <v>41</v>
      </c>
      <c r="D228" s="19">
        <v>65</v>
      </c>
      <c r="E228" s="41"/>
      <c r="F228" s="29">
        <f t="shared" si="16"/>
        <v>0</v>
      </c>
      <c r="G228" s="24">
        <f t="shared" si="17"/>
        <v>0</v>
      </c>
      <c r="H228" s="31">
        <f>E228/200</f>
        <v>0</v>
      </c>
      <c r="I228" s="44">
        <f t="shared" si="18"/>
        <v>0</v>
      </c>
      <c r="J228" s="15"/>
      <c r="K228" s="16"/>
    </row>
    <row r="229" spans="1:11" s="50" customFormat="1" ht="16" x14ac:dyDescent="0.2">
      <c r="A229" s="17" t="s">
        <v>0</v>
      </c>
      <c r="B229" s="12" t="s">
        <v>26</v>
      </c>
      <c r="C229" s="18" t="s">
        <v>41</v>
      </c>
      <c r="D229" s="19">
        <v>80</v>
      </c>
      <c r="E229" s="41"/>
      <c r="F229" s="29">
        <f t="shared" si="16"/>
        <v>0</v>
      </c>
      <c r="G229" s="24">
        <f t="shared" si="17"/>
        <v>0</v>
      </c>
      <c r="H229" s="31">
        <f>E229/150</f>
        <v>0</v>
      </c>
      <c r="I229" s="44">
        <f t="shared" si="18"/>
        <v>0</v>
      </c>
      <c r="J229" s="15"/>
      <c r="K229" s="16"/>
    </row>
    <row r="230" spans="1:11" s="50" customFormat="1" ht="16" x14ac:dyDescent="0.2">
      <c r="A230" s="17" t="s">
        <v>1</v>
      </c>
      <c r="B230" s="12" t="s">
        <v>26</v>
      </c>
      <c r="C230" s="18" t="s">
        <v>10</v>
      </c>
      <c r="D230" s="19">
        <v>95</v>
      </c>
      <c r="E230" s="41"/>
      <c r="F230" s="29">
        <f t="shared" si="16"/>
        <v>0</v>
      </c>
      <c r="G230" s="24">
        <f t="shared" si="17"/>
        <v>0</v>
      </c>
      <c r="H230" s="31">
        <f>E230/130</f>
        <v>0</v>
      </c>
      <c r="I230" s="44">
        <f t="shared" si="18"/>
        <v>0</v>
      </c>
      <c r="J230" s="15"/>
      <c r="K230" s="16"/>
    </row>
    <row r="231" spans="1:11" s="50" customFormat="1" ht="16" x14ac:dyDescent="0.2">
      <c r="A231" s="17" t="s">
        <v>2</v>
      </c>
      <c r="B231" s="12" t="s">
        <v>26</v>
      </c>
      <c r="C231" s="18" t="s">
        <v>10</v>
      </c>
      <c r="D231" s="19">
        <v>110</v>
      </c>
      <c r="E231" s="41"/>
      <c r="F231" s="29">
        <f t="shared" si="16"/>
        <v>0</v>
      </c>
      <c r="G231" s="24">
        <f t="shared" si="17"/>
        <v>0</v>
      </c>
      <c r="H231" s="31">
        <f>E231/80</f>
        <v>0</v>
      </c>
      <c r="I231" s="44">
        <f t="shared" si="18"/>
        <v>0</v>
      </c>
      <c r="J231" s="15"/>
      <c r="K231" s="16"/>
    </row>
    <row r="232" spans="1:11" s="50" customFormat="1" ht="16" x14ac:dyDescent="0.2">
      <c r="A232" s="17" t="s">
        <v>4</v>
      </c>
      <c r="B232" s="12" t="s">
        <v>26</v>
      </c>
      <c r="C232" s="18" t="s">
        <v>10</v>
      </c>
      <c r="D232" s="19">
        <v>125</v>
      </c>
      <c r="E232" s="41"/>
      <c r="F232" s="29">
        <f t="shared" si="16"/>
        <v>0</v>
      </c>
      <c r="G232" s="24">
        <f t="shared" si="17"/>
        <v>0</v>
      </c>
      <c r="H232" s="31">
        <f>E232/70</f>
        <v>0</v>
      </c>
      <c r="I232" s="44">
        <f t="shared" ref="I232:I238" si="141">H232</f>
        <v>0</v>
      </c>
      <c r="J232" s="15"/>
      <c r="K232" s="16"/>
    </row>
    <row r="233" spans="1:11" s="50" customFormat="1" ht="16" x14ac:dyDescent="0.2">
      <c r="A233" s="17"/>
      <c r="B233" s="12"/>
      <c r="C233" s="18"/>
      <c r="D233" s="19"/>
      <c r="E233" s="41"/>
      <c r="F233" s="29"/>
      <c r="G233" s="24"/>
      <c r="H233" s="31"/>
      <c r="I233" s="44"/>
      <c r="J233" s="15"/>
      <c r="K233" s="16"/>
    </row>
    <row r="234" spans="1:11" s="50" customFormat="1" ht="16" x14ac:dyDescent="0.2">
      <c r="A234" s="17" t="s">
        <v>3</v>
      </c>
      <c r="B234" s="12" t="s">
        <v>46</v>
      </c>
      <c r="C234" s="18" t="s">
        <v>41</v>
      </c>
      <c r="D234" s="19">
        <v>65</v>
      </c>
      <c r="E234" s="41"/>
      <c r="F234" s="29">
        <f t="shared" ref="F234:F238" si="142">G234</f>
        <v>0</v>
      </c>
      <c r="G234" s="24">
        <f t="shared" ref="G234:G238" si="143">SUM(E234*D234)</f>
        <v>0</v>
      </c>
      <c r="H234" s="31">
        <f>E234/200</f>
        <v>0</v>
      </c>
      <c r="I234" s="44">
        <f t="shared" si="141"/>
        <v>0</v>
      </c>
      <c r="J234" s="15"/>
      <c r="K234" s="16"/>
    </row>
    <row r="235" spans="1:11" s="50" customFormat="1" ht="16" x14ac:dyDescent="0.2">
      <c r="A235" s="17" t="s">
        <v>0</v>
      </c>
      <c r="B235" s="12" t="s">
        <v>46</v>
      </c>
      <c r="C235" s="18" t="s">
        <v>41</v>
      </c>
      <c r="D235" s="19">
        <v>80</v>
      </c>
      <c r="E235" s="41"/>
      <c r="F235" s="29">
        <f t="shared" si="142"/>
        <v>0</v>
      </c>
      <c r="G235" s="24">
        <f t="shared" si="143"/>
        <v>0</v>
      </c>
      <c r="H235" s="31">
        <f>E235/150</f>
        <v>0</v>
      </c>
      <c r="I235" s="44">
        <f t="shared" si="141"/>
        <v>0</v>
      </c>
      <c r="J235" s="15"/>
      <c r="K235" s="16"/>
    </row>
    <row r="236" spans="1:11" s="50" customFormat="1" ht="16" x14ac:dyDescent="0.2">
      <c r="A236" s="17" t="s">
        <v>1</v>
      </c>
      <c r="B236" s="12" t="s">
        <v>46</v>
      </c>
      <c r="C236" s="18" t="s">
        <v>41</v>
      </c>
      <c r="D236" s="19">
        <v>95</v>
      </c>
      <c r="E236" s="41"/>
      <c r="F236" s="29">
        <f t="shared" si="142"/>
        <v>0</v>
      </c>
      <c r="G236" s="24">
        <f t="shared" si="143"/>
        <v>0</v>
      </c>
      <c r="H236" s="31">
        <f>E236/130</f>
        <v>0</v>
      </c>
      <c r="I236" s="44">
        <f t="shared" si="141"/>
        <v>0</v>
      </c>
      <c r="J236" s="15"/>
      <c r="K236" s="16"/>
    </row>
    <row r="237" spans="1:11" s="50" customFormat="1" ht="16" x14ac:dyDescent="0.2">
      <c r="A237" s="17" t="s">
        <v>2</v>
      </c>
      <c r="B237" s="12" t="s">
        <v>46</v>
      </c>
      <c r="C237" s="18" t="s">
        <v>10</v>
      </c>
      <c r="D237" s="19">
        <v>110</v>
      </c>
      <c r="E237" s="41"/>
      <c r="F237" s="29">
        <f t="shared" si="142"/>
        <v>0</v>
      </c>
      <c r="G237" s="24">
        <f t="shared" si="143"/>
        <v>0</v>
      </c>
      <c r="H237" s="31">
        <f>E237/80</f>
        <v>0</v>
      </c>
      <c r="I237" s="44">
        <f t="shared" si="141"/>
        <v>0</v>
      </c>
      <c r="J237" s="15"/>
      <c r="K237" s="16"/>
    </row>
    <row r="238" spans="1:11" s="50" customFormat="1" ht="16" x14ac:dyDescent="0.2">
      <c r="A238" s="17" t="s">
        <v>4</v>
      </c>
      <c r="B238" s="12" t="s">
        <v>46</v>
      </c>
      <c r="C238" s="18" t="s">
        <v>10</v>
      </c>
      <c r="D238" s="19">
        <v>125</v>
      </c>
      <c r="E238" s="41"/>
      <c r="F238" s="29">
        <f t="shared" si="142"/>
        <v>0</v>
      </c>
      <c r="G238" s="24">
        <f t="shared" si="143"/>
        <v>0</v>
      </c>
      <c r="H238" s="31">
        <f>E238/70</f>
        <v>0</v>
      </c>
      <c r="I238" s="44">
        <f t="shared" si="141"/>
        <v>0</v>
      </c>
      <c r="J238" s="15"/>
      <c r="K238" s="16"/>
    </row>
    <row r="239" spans="1:11" s="50" customFormat="1" ht="16" x14ac:dyDescent="0.2">
      <c r="A239" s="17"/>
      <c r="B239" s="12"/>
      <c r="C239" s="18"/>
      <c r="D239" s="19"/>
      <c r="E239" s="41"/>
      <c r="F239" s="29"/>
      <c r="G239" s="24"/>
      <c r="H239" s="31"/>
      <c r="I239" s="37"/>
      <c r="J239" s="15"/>
      <c r="K239" s="16"/>
    </row>
    <row r="240" spans="1:11" s="50" customFormat="1" ht="23" x14ac:dyDescent="0.25">
      <c r="A240" s="16"/>
      <c r="B240" s="43" t="s">
        <v>20</v>
      </c>
      <c r="D240" s="19"/>
      <c r="E240" s="41"/>
      <c r="F240" s="29"/>
      <c r="G240" s="24"/>
      <c r="H240" s="31"/>
      <c r="I240" s="37"/>
      <c r="J240" s="15"/>
      <c r="K240" s="16"/>
    </row>
    <row r="241" spans="1:11" s="50" customFormat="1" ht="16" x14ac:dyDescent="0.2">
      <c r="A241" s="17"/>
      <c r="B241" s="12"/>
      <c r="C241" s="18"/>
      <c r="D241" s="19"/>
      <c r="E241" s="41"/>
      <c r="F241" s="29"/>
      <c r="G241" s="24"/>
      <c r="H241" s="31"/>
      <c r="I241" s="37"/>
      <c r="J241" s="15"/>
      <c r="K241" s="16"/>
    </row>
    <row r="242" spans="1:11" s="16" customFormat="1" ht="16" x14ac:dyDescent="0.2">
      <c r="A242" s="17" t="s">
        <v>13</v>
      </c>
      <c r="B242" s="12" t="s">
        <v>6</v>
      </c>
      <c r="C242" s="18" t="s">
        <v>10</v>
      </c>
      <c r="D242" s="19">
        <v>4.5</v>
      </c>
      <c r="E242" s="41"/>
      <c r="F242" s="29">
        <f t="shared" ref="F242:F249" si="144">G242</f>
        <v>0</v>
      </c>
      <c r="G242" s="24">
        <f t="shared" ref="G242:G249" si="145">SUM(E242*D242)</f>
        <v>0</v>
      </c>
      <c r="H242" s="31"/>
      <c r="I242" s="37"/>
      <c r="J242" s="15"/>
    </row>
    <row r="243" spans="1:11" s="16" customFormat="1" ht="16" x14ac:dyDescent="0.2">
      <c r="A243" s="17" t="s">
        <v>12</v>
      </c>
      <c r="B243" s="12" t="s">
        <v>6</v>
      </c>
      <c r="C243" s="18" t="s">
        <v>10</v>
      </c>
      <c r="D243" s="19">
        <v>6</v>
      </c>
      <c r="E243" s="41"/>
      <c r="F243" s="29">
        <f t="shared" si="144"/>
        <v>0</v>
      </c>
      <c r="G243" s="24">
        <f t="shared" si="145"/>
        <v>0</v>
      </c>
      <c r="H243" s="31"/>
      <c r="I243" s="37"/>
      <c r="J243" s="15"/>
    </row>
    <row r="244" spans="1:11" s="16" customFormat="1" ht="16" x14ac:dyDescent="0.2">
      <c r="A244" s="17" t="s">
        <v>14</v>
      </c>
      <c r="B244" s="12" t="s">
        <v>6</v>
      </c>
      <c r="C244" s="18" t="s">
        <v>41</v>
      </c>
      <c r="D244" s="19">
        <v>7.5</v>
      </c>
      <c r="E244" s="41"/>
      <c r="F244" s="29">
        <f t="shared" si="144"/>
        <v>0</v>
      </c>
      <c r="G244" s="24">
        <f t="shared" si="145"/>
        <v>0</v>
      </c>
      <c r="H244" s="31"/>
      <c r="I244" s="37"/>
      <c r="J244" s="15"/>
    </row>
    <row r="245" spans="1:11" s="16" customFormat="1" ht="16" x14ac:dyDescent="0.2">
      <c r="A245" s="18" t="s">
        <v>25</v>
      </c>
      <c r="B245" s="20" t="s">
        <v>6</v>
      </c>
      <c r="C245" s="18" t="s">
        <v>41</v>
      </c>
      <c r="D245" s="19">
        <v>9</v>
      </c>
      <c r="E245" s="41"/>
      <c r="F245" s="29">
        <f t="shared" si="144"/>
        <v>0</v>
      </c>
      <c r="G245" s="24">
        <f t="shared" si="145"/>
        <v>0</v>
      </c>
      <c r="H245" s="31"/>
      <c r="I245" s="37"/>
      <c r="J245" s="15"/>
    </row>
    <row r="246" spans="1:11" s="16" customFormat="1" ht="16" x14ac:dyDescent="0.2">
      <c r="A246" s="13"/>
      <c r="C246" s="13"/>
      <c r="D246" s="14"/>
      <c r="E246" s="41"/>
      <c r="F246" s="29"/>
      <c r="G246" s="24"/>
      <c r="H246" s="31"/>
      <c r="I246" s="37"/>
      <c r="J246" s="15"/>
    </row>
    <row r="247" spans="1:11" s="16" customFormat="1" ht="16" x14ac:dyDescent="0.2">
      <c r="A247" s="17" t="s">
        <v>22</v>
      </c>
      <c r="B247" s="12" t="s">
        <v>6</v>
      </c>
      <c r="C247" s="18" t="s">
        <v>41</v>
      </c>
      <c r="D247" s="19">
        <v>14</v>
      </c>
      <c r="E247" s="41"/>
      <c r="F247" s="29">
        <f t="shared" si="144"/>
        <v>0</v>
      </c>
      <c r="G247" s="24">
        <f t="shared" si="145"/>
        <v>0</v>
      </c>
      <c r="H247" s="31"/>
      <c r="I247" s="37"/>
      <c r="J247" s="15"/>
    </row>
    <row r="248" spans="1:11" s="16" customFormat="1" ht="16" x14ac:dyDescent="0.2">
      <c r="A248" s="17" t="s">
        <v>23</v>
      </c>
      <c r="B248" s="12" t="s">
        <v>6</v>
      </c>
      <c r="C248" s="18" t="s">
        <v>41</v>
      </c>
      <c r="D248" s="19">
        <v>16</v>
      </c>
      <c r="E248" s="41"/>
      <c r="F248" s="29">
        <f t="shared" si="144"/>
        <v>0</v>
      </c>
      <c r="G248" s="24">
        <f t="shared" si="145"/>
        <v>0</v>
      </c>
      <c r="H248" s="31"/>
      <c r="I248" s="37"/>
      <c r="J248" s="15"/>
    </row>
    <row r="249" spans="1:11" s="16" customFormat="1" ht="16" x14ac:dyDescent="0.2">
      <c r="A249" s="17" t="s">
        <v>24</v>
      </c>
      <c r="B249" s="12" t="s">
        <v>6</v>
      </c>
      <c r="C249" s="18" t="s">
        <v>41</v>
      </c>
      <c r="D249" s="19">
        <v>18</v>
      </c>
      <c r="E249" s="41"/>
      <c r="F249" s="29">
        <f t="shared" si="144"/>
        <v>0</v>
      </c>
      <c r="G249" s="24">
        <f t="shared" si="145"/>
        <v>0</v>
      </c>
      <c r="H249" s="31"/>
      <c r="I249" s="37"/>
      <c r="J249" s="15"/>
    </row>
    <row r="250" spans="1:11" s="16" customFormat="1" ht="16" x14ac:dyDescent="0.2">
      <c r="A250" s="13"/>
      <c r="C250" s="13"/>
      <c r="D250" s="14"/>
      <c r="E250" s="33"/>
      <c r="F250" s="30"/>
      <c r="G250" s="24"/>
      <c r="H250" s="31"/>
      <c r="I250" s="37"/>
      <c r="J250" s="15"/>
    </row>
    <row r="251" spans="1:11" s="16" customFormat="1" ht="16" x14ac:dyDescent="0.2">
      <c r="A251" s="13"/>
      <c r="C251" s="13"/>
      <c r="D251" s="14"/>
      <c r="E251" s="40">
        <f>SUM(E10:E249)</f>
        <v>0</v>
      </c>
      <c r="F251" s="39">
        <f>SUM(F10:F249)</f>
        <v>0</v>
      </c>
      <c r="G251" s="24"/>
      <c r="H251" s="31"/>
      <c r="I251" s="45">
        <f>SUM(I10:I249)</f>
        <v>0</v>
      </c>
      <c r="J251" s="15"/>
    </row>
    <row r="252" spans="1:11" s="16" customFormat="1" ht="16" x14ac:dyDescent="0.2">
      <c r="A252" s="13"/>
      <c r="C252" s="13"/>
      <c r="D252" s="14"/>
      <c r="E252" s="33"/>
      <c r="F252" s="30"/>
      <c r="G252" s="25"/>
      <c r="H252" s="31"/>
      <c r="I252" s="37"/>
      <c r="J252" s="15"/>
    </row>
    <row r="253" spans="1:11" ht="16" x14ac:dyDescent="0.2">
      <c r="A253" s="13"/>
      <c r="B253" s="16"/>
      <c r="C253" s="13"/>
      <c r="D253" s="14"/>
      <c r="E253" s="33"/>
      <c r="F253" s="30"/>
      <c r="G253" s="25"/>
      <c r="H253" s="31"/>
      <c r="I253" s="37"/>
      <c r="J253" s="15"/>
      <c r="K253" s="16"/>
    </row>
    <row r="254" spans="1:11" ht="16" x14ac:dyDescent="0.2">
      <c r="A254" s="13"/>
      <c r="B254" s="16"/>
      <c r="C254" s="13"/>
      <c r="D254" s="14"/>
      <c r="E254" s="33"/>
      <c r="F254" s="30"/>
      <c r="G254" s="25"/>
      <c r="H254" s="31"/>
      <c r="I254" s="37"/>
      <c r="J254" s="15"/>
      <c r="K254" s="16"/>
    </row>
    <row r="255" spans="1:11" ht="16" x14ac:dyDescent="0.2">
      <c r="A255" s="13"/>
      <c r="B255" s="16"/>
      <c r="C255" s="13"/>
      <c r="D255" s="14"/>
      <c r="E255" s="33"/>
      <c r="F255" s="30"/>
      <c r="G255" s="25"/>
      <c r="H255" s="31"/>
      <c r="I255" s="37"/>
      <c r="J255" s="15"/>
      <c r="K255" s="16"/>
    </row>
    <row r="256" spans="1:11" ht="16" x14ac:dyDescent="0.2">
      <c r="A256" s="13"/>
      <c r="B256" s="16"/>
      <c r="C256" s="13"/>
      <c r="D256" s="14"/>
      <c r="E256" s="33"/>
      <c r="F256" s="30"/>
      <c r="G256" s="25"/>
      <c r="H256" s="31"/>
      <c r="I256" s="37"/>
      <c r="J256" s="15"/>
      <c r="K256" s="16"/>
    </row>
    <row r="257" spans="1:11" ht="16" x14ac:dyDescent="0.2">
      <c r="A257" s="13"/>
      <c r="B257" s="16"/>
      <c r="C257" s="13"/>
      <c r="D257" s="14"/>
      <c r="E257" s="33"/>
      <c r="F257" s="30"/>
      <c r="G257" s="25"/>
      <c r="H257" s="31"/>
      <c r="I257" s="37"/>
      <c r="J257" s="15"/>
      <c r="K257" s="16"/>
    </row>
    <row r="258" spans="1:11" ht="16" x14ac:dyDescent="0.2">
      <c r="A258" s="13"/>
      <c r="B258" s="16"/>
      <c r="C258" s="13"/>
      <c r="D258" s="14"/>
      <c r="E258" s="33"/>
      <c r="F258" s="30"/>
      <c r="G258" s="25"/>
      <c r="H258" s="31"/>
      <c r="I258" s="37"/>
      <c r="J258" s="15"/>
      <c r="K258" s="16"/>
    </row>
    <row r="259" spans="1:11" ht="16" x14ac:dyDescent="0.2">
      <c r="A259" s="13"/>
      <c r="B259" s="16"/>
      <c r="C259" s="13"/>
      <c r="D259" s="14"/>
      <c r="E259" s="33"/>
      <c r="F259" s="30"/>
      <c r="G259" s="25"/>
      <c r="H259" s="31"/>
      <c r="I259" s="37"/>
      <c r="J259" s="15"/>
      <c r="K259" s="16"/>
    </row>
  </sheetData>
  <sheetProtection algorithmName="SHA-512" hashValue="L+6yJdeEEG5EsWZZdX/foyY8wBmEpzwTHIX2pyhUGJihj391S8+TlcB9vYMbtp3ExjNU+VWiwZm3PQHd/wiXgQ==" saltValue="2b9M9WfJeTVPqAr/CMs/7A==" spinCount="100000" sheet="1" selectLockedCells="1"/>
  <sortState xmlns:xlrd2="http://schemas.microsoft.com/office/spreadsheetml/2017/richdata2" ref="A242:K246">
    <sortCondition ref="A242:A246"/>
  </sortState>
  <mergeCells count="6">
    <mergeCell ref="B7:F7"/>
    <mergeCell ref="B1:F1"/>
    <mergeCell ref="B2:F2"/>
    <mergeCell ref="B3:F3"/>
    <mergeCell ref="B4:F4"/>
    <mergeCell ref="B6:F6"/>
  </mergeCells>
  <printOptions gridLines="1"/>
  <pageMargins left="0.45" right="0.45" top="0.5" bottom="0.5" header="0.3" footer="0.3"/>
  <pageSetup scale="92" fitToHeight="0" orientation="landscape" horizontalDpi="0" verticalDpi="0" r:id="rId1"/>
  <rowBreaks count="1" manualBreakCount="1">
    <brk id="2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Fuston</dc:creator>
  <cp:lastModifiedBy>Brandon Fuston</cp:lastModifiedBy>
  <cp:lastPrinted>2021-08-31T14:16:07Z</cp:lastPrinted>
  <dcterms:created xsi:type="dcterms:W3CDTF">2020-08-12T12:52:32Z</dcterms:created>
  <dcterms:modified xsi:type="dcterms:W3CDTF">2025-09-05T14:37:14Z</dcterms:modified>
</cp:coreProperties>
</file>